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tomi/Dropbox (Gravicon)/Gravicon FI/GFI Projects/823 Tilojen, alueiden sekä pinta-alojen käsitteiden ja koodistojen määrittelyn asiantuntijatyö/TYÖ/"/>
    </mc:Choice>
  </mc:AlternateContent>
  <xr:revisionPtr revIDLastSave="0" documentId="13_ncr:1_{925D0406-3AF5-D843-AB30-B2F013B4BC8D}" xr6:coauthVersionLast="47" xr6:coauthVersionMax="47" xr10:uidLastSave="{00000000-0000-0000-0000-000000000000}"/>
  <bookViews>
    <workbookView xWindow="0" yWindow="500" windowWidth="28800" windowHeight="17500" xr2:uid="{00000000-000D-0000-FFFF-FFFF00000000}"/>
  </bookViews>
  <sheets>
    <sheet name="Ohje" sheetId="61" r:id="rId1"/>
    <sheet name="RAVA3" sheetId="5" r:id="rId2"/>
    <sheet name="RAVA-tilatyypit" sheetId="27" state="hidden" r:id="rId3"/>
    <sheet name="LAAJUUSTIEDOT" sheetId="60" r:id="rId4"/>
    <sheet name="Rakennusluokitus" sheetId="8" state="hidden" r:id="rId5"/>
  </sheets>
  <definedNames>
    <definedName name="_xlnm._FilterDatabase" localSheetId="3" hidden="1">LAAJUUSTIEDOT!$A$1:$F$1</definedName>
    <definedName name="_xlnm._FilterDatabase" localSheetId="4" hidden="1">Rakennusluokitus!$A$1:$C$40</definedName>
    <definedName name="_xlnm._FilterDatabase" localSheetId="2" hidden="1">'RAVA-tilatyypit'!$A$4:$N$197</definedName>
    <definedName name="_xlnm._FilterDatabase" localSheetId="1" hidden="1">RAVA3!$A$4:$K$206</definedName>
    <definedName name="_xlnm.Print_Area" localSheetId="3">LAAJUUSTIEDOT!$A$1:$D$1</definedName>
    <definedName name="_xlnm.Print_Area" localSheetId="2">'RAVA-tilatyypit'!$A$1:$L$197</definedName>
    <definedName name="_xlnm.Print_Area" localSheetId="1">RAVA3!$B$1:$B$206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5" l="1"/>
  <c r="A3" i="5"/>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2"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N197" i="27"/>
  <c r="M197" i="27"/>
  <c r="L197" i="27"/>
  <c r="K197" i="27"/>
  <c r="J197" i="27"/>
  <c r="I197" i="27"/>
  <c r="H197" i="27"/>
  <c r="G197" i="27"/>
  <c r="F197" i="27"/>
  <c r="E197" i="27"/>
  <c r="D197" i="27"/>
  <c r="C197" i="27"/>
  <c r="B197" i="27"/>
  <c r="N196" i="27"/>
  <c r="M196" i="27"/>
  <c r="L196" i="27"/>
  <c r="K196" i="27"/>
  <c r="J196" i="27"/>
  <c r="I196" i="27"/>
  <c r="H196" i="27"/>
  <c r="G196" i="27"/>
  <c r="F196" i="27"/>
  <c r="E196" i="27"/>
  <c r="D196" i="27"/>
  <c r="C196" i="27"/>
  <c r="B196" i="27"/>
  <c r="N195" i="27"/>
  <c r="M195" i="27"/>
  <c r="L195" i="27"/>
  <c r="K195" i="27"/>
  <c r="J195" i="27"/>
  <c r="I195" i="27"/>
  <c r="H195" i="27"/>
  <c r="G195" i="27"/>
  <c r="F195" i="27"/>
  <c r="E195" i="27"/>
  <c r="D195" i="27"/>
  <c r="C195" i="27"/>
  <c r="B195" i="27"/>
  <c r="N194" i="27"/>
  <c r="M194" i="27"/>
  <c r="L194" i="27"/>
  <c r="K194" i="27"/>
  <c r="J194" i="27"/>
  <c r="I194" i="27"/>
  <c r="H194" i="27"/>
  <c r="G194" i="27"/>
  <c r="F194" i="27"/>
  <c r="E194" i="27"/>
  <c r="D194" i="27"/>
  <c r="C194" i="27"/>
  <c r="B194" i="27"/>
  <c r="N193" i="27"/>
  <c r="M193" i="27"/>
  <c r="L193" i="27"/>
  <c r="K193" i="27"/>
  <c r="J193" i="27"/>
  <c r="I193" i="27"/>
  <c r="H193" i="27"/>
  <c r="G193" i="27"/>
  <c r="F193" i="27"/>
  <c r="E193" i="27"/>
  <c r="D193" i="27"/>
  <c r="C193" i="27"/>
  <c r="B193" i="27"/>
  <c r="N192" i="27"/>
  <c r="M192" i="27"/>
  <c r="L192" i="27"/>
  <c r="K192" i="27"/>
  <c r="J192" i="27"/>
  <c r="I192" i="27"/>
  <c r="H192" i="27"/>
  <c r="G192" i="27"/>
  <c r="F192" i="27"/>
  <c r="E192" i="27"/>
  <c r="D192" i="27"/>
  <c r="C192" i="27"/>
  <c r="B192" i="27"/>
  <c r="N191" i="27"/>
  <c r="M191" i="27"/>
  <c r="L191" i="27"/>
  <c r="K191" i="27"/>
  <c r="J191" i="27"/>
  <c r="I191" i="27"/>
  <c r="H191" i="27"/>
  <c r="G191" i="27"/>
  <c r="F191" i="27"/>
  <c r="E191" i="27"/>
  <c r="D191" i="27"/>
  <c r="C191" i="27"/>
  <c r="B191" i="27"/>
  <c r="N190" i="27"/>
  <c r="M190" i="27"/>
  <c r="L190" i="27"/>
  <c r="K190" i="27"/>
  <c r="J190" i="27"/>
  <c r="I190" i="27"/>
  <c r="H190" i="27"/>
  <c r="G190" i="27"/>
  <c r="F190" i="27"/>
  <c r="E190" i="27"/>
  <c r="D190" i="27"/>
  <c r="C190" i="27"/>
  <c r="B190" i="27"/>
  <c r="N189" i="27"/>
  <c r="M189" i="27"/>
  <c r="L189" i="27"/>
  <c r="K189" i="27"/>
  <c r="J189" i="27"/>
  <c r="I189" i="27"/>
  <c r="H189" i="27"/>
  <c r="G189" i="27"/>
  <c r="F189" i="27"/>
  <c r="E189" i="27"/>
  <c r="D189" i="27"/>
  <c r="C189" i="27"/>
  <c r="B189" i="27"/>
  <c r="N188" i="27"/>
  <c r="M188" i="27"/>
  <c r="L188" i="27"/>
  <c r="K188" i="27"/>
  <c r="J188" i="27"/>
  <c r="I188" i="27"/>
  <c r="H188" i="27"/>
  <c r="G188" i="27"/>
  <c r="F188" i="27"/>
  <c r="E188" i="27"/>
  <c r="D188" i="27"/>
  <c r="C188" i="27"/>
  <c r="B188" i="27"/>
  <c r="N187" i="27"/>
  <c r="M187" i="27"/>
  <c r="L187" i="27"/>
  <c r="K187" i="27"/>
  <c r="J187" i="27"/>
  <c r="I187" i="27"/>
  <c r="H187" i="27"/>
  <c r="G187" i="27"/>
  <c r="F187" i="27"/>
  <c r="E187" i="27"/>
  <c r="D187" i="27"/>
  <c r="C187" i="27"/>
  <c r="B187" i="27"/>
  <c r="N186" i="27"/>
  <c r="M186" i="27"/>
  <c r="L186" i="27"/>
  <c r="K186" i="27"/>
  <c r="J186" i="27"/>
  <c r="I186" i="27"/>
  <c r="H186" i="27"/>
  <c r="G186" i="27"/>
  <c r="F186" i="27"/>
  <c r="E186" i="27"/>
  <c r="D186" i="27"/>
  <c r="C186" i="27"/>
  <c r="B186" i="27"/>
  <c r="N185" i="27"/>
  <c r="M185" i="27"/>
  <c r="L185" i="27"/>
  <c r="K185" i="27"/>
  <c r="J185" i="27"/>
  <c r="I185" i="27"/>
  <c r="H185" i="27"/>
  <c r="G185" i="27"/>
  <c r="F185" i="27"/>
  <c r="E185" i="27"/>
  <c r="D185" i="27"/>
  <c r="C185" i="27"/>
  <c r="B185" i="27"/>
  <c r="N184" i="27"/>
  <c r="M184" i="27"/>
  <c r="L184" i="27"/>
  <c r="K184" i="27"/>
  <c r="J184" i="27"/>
  <c r="I184" i="27"/>
  <c r="H184" i="27"/>
  <c r="G184" i="27"/>
  <c r="F184" i="27"/>
  <c r="E184" i="27"/>
  <c r="D184" i="27"/>
  <c r="C184" i="27"/>
  <c r="B184" i="27"/>
  <c r="N183" i="27"/>
  <c r="M183" i="27"/>
  <c r="L183" i="27"/>
  <c r="K183" i="27"/>
  <c r="J183" i="27"/>
  <c r="I183" i="27"/>
  <c r="H183" i="27"/>
  <c r="G183" i="27"/>
  <c r="F183" i="27"/>
  <c r="E183" i="27"/>
  <c r="D183" i="27"/>
  <c r="C183" i="27"/>
  <c r="B183" i="27"/>
  <c r="N182" i="27"/>
  <c r="M182" i="27"/>
  <c r="L182" i="27"/>
  <c r="K182" i="27"/>
  <c r="J182" i="27"/>
  <c r="I182" i="27"/>
  <c r="H182" i="27"/>
  <c r="G182" i="27"/>
  <c r="F182" i="27"/>
  <c r="E182" i="27"/>
  <c r="D182" i="27"/>
  <c r="C182" i="27"/>
  <c r="B182" i="27"/>
  <c r="N181" i="27"/>
  <c r="M181" i="27"/>
  <c r="L181" i="27"/>
  <c r="K181" i="27"/>
  <c r="J181" i="27"/>
  <c r="I181" i="27"/>
  <c r="H181" i="27"/>
  <c r="G181" i="27"/>
  <c r="F181" i="27"/>
  <c r="E181" i="27"/>
  <c r="D181" i="27"/>
  <c r="C181" i="27"/>
  <c r="B181" i="27"/>
  <c r="N180" i="27"/>
  <c r="M180" i="27"/>
  <c r="L180" i="27"/>
  <c r="K180" i="27"/>
  <c r="J180" i="27"/>
  <c r="I180" i="27"/>
  <c r="H180" i="27"/>
  <c r="G180" i="27"/>
  <c r="F180" i="27"/>
  <c r="E180" i="27"/>
  <c r="D180" i="27"/>
  <c r="C180" i="27"/>
  <c r="B180" i="27"/>
  <c r="N179" i="27"/>
  <c r="M179" i="27"/>
  <c r="L179" i="27"/>
  <c r="K179" i="27"/>
  <c r="J179" i="27"/>
  <c r="I179" i="27"/>
  <c r="H179" i="27"/>
  <c r="G179" i="27"/>
  <c r="F179" i="27"/>
  <c r="E179" i="27"/>
  <c r="D179" i="27"/>
  <c r="C179" i="27"/>
  <c r="B179" i="27"/>
  <c r="N178" i="27"/>
  <c r="M178" i="27"/>
  <c r="L178" i="27"/>
  <c r="K178" i="27"/>
  <c r="J178" i="27"/>
  <c r="I178" i="27"/>
  <c r="H178" i="27"/>
  <c r="G178" i="27"/>
  <c r="F178" i="27"/>
  <c r="E178" i="27"/>
  <c r="D178" i="27"/>
  <c r="C178" i="27"/>
  <c r="B178" i="27"/>
  <c r="N177" i="27"/>
  <c r="M177" i="27"/>
  <c r="L177" i="27"/>
  <c r="K177" i="27"/>
  <c r="J177" i="27"/>
  <c r="I177" i="27"/>
  <c r="H177" i="27"/>
  <c r="G177" i="27"/>
  <c r="F177" i="27"/>
  <c r="E177" i="27"/>
  <c r="D177" i="27"/>
  <c r="C177" i="27"/>
  <c r="B177" i="27"/>
  <c r="N176" i="27"/>
  <c r="M176" i="27"/>
  <c r="L176" i="27"/>
  <c r="K176" i="27"/>
  <c r="J176" i="27"/>
  <c r="I176" i="27"/>
  <c r="H176" i="27"/>
  <c r="G176" i="27"/>
  <c r="F176" i="27"/>
  <c r="E176" i="27"/>
  <c r="D176" i="27"/>
  <c r="C176" i="27"/>
  <c r="B176" i="27"/>
  <c r="N175" i="27"/>
  <c r="M175" i="27"/>
  <c r="L175" i="27"/>
  <c r="K175" i="27"/>
  <c r="J175" i="27"/>
  <c r="I175" i="27"/>
  <c r="H175" i="27"/>
  <c r="G175" i="27"/>
  <c r="F175" i="27"/>
  <c r="E175" i="27"/>
  <c r="D175" i="27"/>
  <c r="C175" i="27"/>
  <c r="B175" i="27"/>
  <c r="N174" i="27"/>
  <c r="M174" i="27"/>
  <c r="L174" i="27"/>
  <c r="K174" i="27"/>
  <c r="J174" i="27"/>
  <c r="I174" i="27"/>
  <c r="H174" i="27"/>
  <c r="G174" i="27"/>
  <c r="F174" i="27"/>
  <c r="E174" i="27"/>
  <c r="D174" i="27"/>
  <c r="C174" i="27"/>
  <c r="B174" i="27"/>
  <c r="N173" i="27"/>
  <c r="M173" i="27"/>
  <c r="L173" i="27"/>
  <c r="K173" i="27"/>
  <c r="J173" i="27"/>
  <c r="I173" i="27"/>
  <c r="H173" i="27"/>
  <c r="G173" i="27"/>
  <c r="F173" i="27"/>
  <c r="E173" i="27"/>
  <c r="D173" i="27"/>
  <c r="C173" i="27"/>
  <c r="B173" i="27"/>
  <c r="N172" i="27"/>
  <c r="M172" i="27"/>
  <c r="L172" i="27"/>
  <c r="K172" i="27"/>
  <c r="J172" i="27"/>
  <c r="I172" i="27"/>
  <c r="H172" i="27"/>
  <c r="G172" i="27"/>
  <c r="F172" i="27"/>
  <c r="E172" i="27"/>
  <c r="D172" i="27"/>
  <c r="C172" i="27"/>
  <c r="B172" i="27"/>
  <c r="N171" i="27"/>
  <c r="M171" i="27"/>
  <c r="L171" i="27"/>
  <c r="K171" i="27"/>
  <c r="J171" i="27"/>
  <c r="I171" i="27"/>
  <c r="H171" i="27"/>
  <c r="G171" i="27"/>
  <c r="F171" i="27"/>
  <c r="E171" i="27"/>
  <c r="D171" i="27"/>
  <c r="C171" i="27"/>
  <c r="B171" i="27"/>
  <c r="N170" i="27"/>
  <c r="M170" i="27"/>
  <c r="L170" i="27"/>
  <c r="K170" i="27"/>
  <c r="J170" i="27"/>
  <c r="I170" i="27"/>
  <c r="H170" i="27"/>
  <c r="G170" i="27"/>
  <c r="F170" i="27"/>
  <c r="E170" i="27"/>
  <c r="D170" i="27"/>
  <c r="C170" i="27"/>
  <c r="B170" i="27"/>
  <c r="N169" i="27"/>
  <c r="M169" i="27"/>
  <c r="L169" i="27"/>
  <c r="K169" i="27"/>
  <c r="J169" i="27"/>
  <c r="I169" i="27"/>
  <c r="H169" i="27"/>
  <c r="G169" i="27"/>
  <c r="F169" i="27"/>
  <c r="E169" i="27"/>
  <c r="D169" i="27"/>
  <c r="C169" i="27"/>
  <c r="B169" i="27"/>
  <c r="N168" i="27"/>
  <c r="M168" i="27"/>
  <c r="L168" i="27"/>
  <c r="K168" i="27"/>
  <c r="J168" i="27"/>
  <c r="I168" i="27"/>
  <c r="H168" i="27"/>
  <c r="G168" i="27"/>
  <c r="F168" i="27"/>
  <c r="E168" i="27"/>
  <c r="D168" i="27"/>
  <c r="C168" i="27"/>
  <c r="B168" i="27"/>
  <c r="N167" i="27"/>
  <c r="M167" i="27"/>
  <c r="L167" i="27"/>
  <c r="K167" i="27"/>
  <c r="J167" i="27"/>
  <c r="I167" i="27"/>
  <c r="H167" i="27"/>
  <c r="G167" i="27"/>
  <c r="F167" i="27"/>
  <c r="E167" i="27"/>
  <c r="D167" i="27"/>
  <c r="C167" i="27"/>
  <c r="B167" i="27"/>
  <c r="N166" i="27"/>
  <c r="M166" i="27"/>
  <c r="L166" i="27"/>
  <c r="K166" i="27"/>
  <c r="J166" i="27"/>
  <c r="I166" i="27"/>
  <c r="H166" i="27"/>
  <c r="G166" i="27"/>
  <c r="F166" i="27"/>
  <c r="E166" i="27"/>
  <c r="D166" i="27"/>
  <c r="C166" i="27"/>
  <c r="B166" i="27"/>
  <c r="N165" i="27"/>
  <c r="M165" i="27"/>
  <c r="L165" i="27"/>
  <c r="K165" i="27"/>
  <c r="J165" i="27"/>
  <c r="I165" i="27"/>
  <c r="H165" i="27"/>
  <c r="G165" i="27"/>
  <c r="F165" i="27"/>
  <c r="E165" i="27"/>
  <c r="D165" i="27"/>
  <c r="C165" i="27"/>
  <c r="B165" i="27"/>
  <c r="N164" i="27"/>
  <c r="M164" i="27"/>
  <c r="L164" i="27"/>
  <c r="K164" i="27"/>
  <c r="J164" i="27"/>
  <c r="I164" i="27"/>
  <c r="H164" i="27"/>
  <c r="G164" i="27"/>
  <c r="F164" i="27"/>
  <c r="E164" i="27"/>
  <c r="D164" i="27"/>
  <c r="C164" i="27"/>
  <c r="B164" i="27"/>
  <c r="N163" i="27"/>
  <c r="M163" i="27"/>
  <c r="L163" i="27"/>
  <c r="K163" i="27"/>
  <c r="J163" i="27"/>
  <c r="I163" i="27"/>
  <c r="H163" i="27"/>
  <c r="G163" i="27"/>
  <c r="F163" i="27"/>
  <c r="E163" i="27"/>
  <c r="D163" i="27"/>
  <c r="C163" i="27"/>
  <c r="B163" i="27"/>
  <c r="N162" i="27"/>
  <c r="M162" i="27"/>
  <c r="L162" i="27"/>
  <c r="K162" i="27"/>
  <c r="J162" i="27"/>
  <c r="I162" i="27"/>
  <c r="H162" i="27"/>
  <c r="G162" i="27"/>
  <c r="F162" i="27"/>
  <c r="E162" i="27"/>
  <c r="D162" i="27"/>
  <c r="C162" i="27"/>
  <c r="B162" i="27"/>
  <c r="N161" i="27"/>
  <c r="M161" i="27"/>
  <c r="L161" i="27"/>
  <c r="K161" i="27"/>
  <c r="J161" i="27"/>
  <c r="I161" i="27"/>
  <c r="H161" i="27"/>
  <c r="G161" i="27"/>
  <c r="F161" i="27"/>
  <c r="E161" i="27"/>
  <c r="D161" i="27"/>
  <c r="C161" i="27"/>
  <c r="B161" i="27"/>
  <c r="N160" i="27"/>
  <c r="M160" i="27"/>
  <c r="L160" i="27"/>
  <c r="K160" i="27"/>
  <c r="J160" i="27"/>
  <c r="I160" i="27"/>
  <c r="H160" i="27"/>
  <c r="G160" i="27"/>
  <c r="F160" i="27"/>
  <c r="E160" i="27"/>
  <c r="D160" i="27"/>
  <c r="C160" i="27"/>
  <c r="B160" i="27"/>
  <c r="N159" i="27"/>
  <c r="M159" i="27"/>
  <c r="L159" i="27"/>
  <c r="K159" i="27"/>
  <c r="J159" i="27"/>
  <c r="I159" i="27"/>
  <c r="H159" i="27"/>
  <c r="G159" i="27"/>
  <c r="F159" i="27"/>
  <c r="E159" i="27"/>
  <c r="D159" i="27"/>
  <c r="C159" i="27"/>
  <c r="B159" i="27"/>
  <c r="N158" i="27"/>
  <c r="M158" i="27"/>
  <c r="L158" i="27"/>
  <c r="K158" i="27"/>
  <c r="J158" i="27"/>
  <c r="I158" i="27"/>
  <c r="H158" i="27"/>
  <c r="G158" i="27"/>
  <c r="F158" i="27"/>
  <c r="E158" i="27"/>
  <c r="D158" i="27"/>
  <c r="C158" i="27"/>
  <c r="B158" i="27"/>
  <c r="N157" i="27"/>
  <c r="M157" i="27"/>
  <c r="L157" i="27"/>
  <c r="K157" i="27"/>
  <c r="J157" i="27"/>
  <c r="I157" i="27"/>
  <c r="H157" i="27"/>
  <c r="G157" i="27"/>
  <c r="F157" i="27"/>
  <c r="E157" i="27"/>
  <c r="D157" i="27"/>
  <c r="C157" i="27"/>
  <c r="B157" i="27"/>
  <c r="N156" i="27"/>
  <c r="M156" i="27"/>
  <c r="L156" i="27"/>
  <c r="K156" i="27"/>
  <c r="J156" i="27"/>
  <c r="I156" i="27"/>
  <c r="H156" i="27"/>
  <c r="G156" i="27"/>
  <c r="F156" i="27"/>
  <c r="E156" i="27"/>
  <c r="D156" i="27"/>
  <c r="C156" i="27"/>
  <c r="B156" i="27"/>
  <c r="N155" i="27"/>
  <c r="M155" i="27"/>
  <c r="L155" i="27"/>
  <c r="K155" i="27"/>
  <c r="J155" i="27"/>
  <c r="I155" i="27"/>
  <c r="H155" i="27"/>
  <c r="G155" i="27"/>
  <c r="F155" i="27"/>
  <c r="E155" i="27"/>
  <c r="D155" i="27"/>
  <c r="C155" i="27"/>
  <c r="B155" i="27"/>
  <c r="N154" i="27"/>
  <c r="M154" i="27"/>
  <c r="L154" i="27"/>
  <c r="K154" i="27"/>
  <c r="J154" i="27"/>
  <c r="I154" i="27"/>
  <c r="H154" i="27"/>
  <c r="G154" i="27"/>
  <c r="F154" i="27"/>
  <c r="E154" i="27"/>
  <c r="D154" i="27"/>
  <c r="C154" i="27"/>
  <c r="B154" i="27"/>
  <c r="N153" i="27"/>
  <c r="M153" i="27"/>
  <c r="L153" i="27"/>
  <c r="K153" i="27"/>
  <c r="J153" i="27"/>
  <c r="I153" i="27"/>
  <c r="H153" i="27"/>
  <c r="G153" i="27"/>
  <c r="F153" i="27"/>
  <c r="E153" i="27"/>
  <c r="D153" i="27"/>
  <c r="C153" i="27"/>
  <c r="B153" i="27"/>
  <c r="N152" i="27"/>
  <c r="M152" i="27"/>
  <c r="L152" i="27"/>
  <c r="K152" i="27"/>
  <c r="J152" i="27"/>
  <c r="I152" i="27"/>
  <c r="H152" i="27"/>
  <c r="G152" i="27"/>
  <c r="F152" i="27"/>
  <c r="E152" i="27"/>
  <c r="D152" i="27"/>
  <c r="C152" i="27"/>
  <c r="B152" i="27"/>
  <c r="N151" i="27"/>
  <c r="M151" i="27"/>
  <c r="L151" i="27"/>
  <c r="K151" i="27"/>
  <c r="J151" i="27"/>
  <c r="I151" i="27"/>
  <c r="H151" i="27"/>
  <c r="G151" i="27"/>
  <c r="F151" i="27"/>
  <c r="E151" i="27"/>
  <c r="D151" i="27"/>
  <c r="C151" i="27"/>
  <c r="B151" i="27"/>
  <c r="N150" i="27"/>
  <c r="M150" i="27"/>
  <c r="L150" i="27"/>
  <c r="K150" i="27"/>
  <c r="J150" i="27"/>
  <c r="I150" i="27"/>
  <c r="H150" i="27"/>
  <c r="G150" i="27"/>
  <c r="F150" i="27"/>
  <c r="E150" i="27"/>
  <c r="D150" i="27"/>
  <c r="C150" i="27"/>
  <c r="B150" i="27"/>
  <c r="N149" i="27"/>
  <c r="M149" i="27"/>
  <c r="L149" i="27"/>
  <c r="K149" i="27"/>
  <c r="J149" i="27"/>
  <c r="I149" i="27"/>
  <c r="H149" i="27"/>
  <c r="G149" i="27"/>
  <c r="F149" i="27"/>
  <c r="E149" i="27"/>
  <c r="D149" i="27"/>
  <c r="C149" i="27"/>
  <c r="B149" i="27"/>
  <c r="N148" i="27"/>
  <c r="M148" i="27"/>
  <c r="L148" i="27"/>
  <c r="K148" i="27"/>
  <c r="J148" i="27"/>
  <c r="I148" i="27"/>
  <c r="H148" i="27"/>
  <c r="G148" i="27"/>
  <c r="F148" i="27"/>
  <c r="E148" i="27"/>
  <c r="D148" i="27"/>
  <c r="C148" i="27"/>
  <c r="B148" i="27"/>
  <c r="N147" i="27"/>
  <c r="M147" i="27"/>
  <c r="L147" i="27"/>
  <c r="K147" i="27"/>
  <c r="J147" i="27"/>
  <c r="I147" i="27"/>
  <c r="H147" i="27"/>
  <c r="G147" i="27"/>
  <c r="F147" i="27"/>
  <c r="E147" i="27"/>
  <c r="D147" i="27"/>
  <c r="C147" i="27"/>
  <c r="B147" i="27"/>
  <c r="N146" i="27"/>
  <c r="M146" i="27"/>
  <c r="L146" i="27"/>
  <c r="K146" i="27"/>
  <c r="J146" i="27"/>
  <c r="I146" i="27"/>
  <c r="H146" i="27"/>
  <c r="G146" i="27"/>
  <c r="F146" i="27"/>
  <c r="E146" i="27"/>
  <c r="D146" i="27"/>
  <c r="C146" i="27"/>
  <c r="B146" i="27"/>
  <c r="N145" i="27"/>
  <c r="M145" i="27"/>
  <c r="L145" i="27"/>
  <c r="K145" i="27"/>
  <c r="J145" i="27"/>
  <c r="I145" i="27"/>
  <c r="H145" i="27"/>
  <c r="G145" i="27"/>
  <c r="F145" i="27"/>
  <c r="E145" i="27"/>
  <c r="D145" i="27"/>
  <c r="C145" i="27"/>
  <c r="B145" i="27"/>
  <c r="N144" i="27"/>
  <c r="M144" i="27"/>
  <c r="L144" i="27"/>
  <c r="K144" i="27"/>
  <c r="J144" i="27"/>
  <c r="I144" i="27"/>
  <c r="H144" i="27"/>
  <c r="G144" i="27"/>
  <c r="F144" i="27"/>
  <c r="E144" i="27"/>
  <c r="D144" i="27"/>
  <c r="C144" i="27"/>
  <c r="B144" i="27"/>
  <c r="N143" i="27"/>
  <c r="M143" i="27"/>
  <c r="L143" i="27"/>
  <c r="K143" i="27"/>
  <c r="J143" i="27"/>
  <c r="I143" i="27"/>
  <c r="H143" i="27"/>
  <c r="G143" i="27"/>
  <c r="F143" i="27"/>
  <c r="E143" i="27"/>
  <c r="D143" i="27"/>
  <c r="C143" i="27"/>
  <c r="B143" i="27"/>
  <c r="N142" i="27"/>
  <c r="M142" i="27"/>
  <c r="L142" i="27"/>
  <c r="K142" i="27"/>
  <c r="J142" i="27"/>
  <c r="I142" i="27"/>
  <c r="H142" i="27"/>
  <c r="G142" i="27"/>
  <c r="F142" i="27"/>
  <c r="E142" i="27"/>
  <c r="D142" i="27"/>
  <c r="C142" i="27"/>
  <c r="B142" i="27"/>
  <c r="N141" i="27"/>
  <c r="M141" i="27"/>
  <c r="L141" i="27"/>
  <c r="K141" i="27"/>
  <c r="J141" i="27"/>
  <c r="I141" i="27"/>
  <c r="H141" i="27"/>
  <c r="G141" i="27"/>
  <c r="F141" i="27"/>
  <c r="E141" i="27"/>
  <c r="D141" i="27"/>
  <c r="C141" i="27"/>
  <c r="B141" i="27"/>
  <c r="N140" i="27"/>
  <c r="M140" i="27"/>
  <c r="L140" i="27"/>
  <c r="K140" i="27"/>
  <c r="J140" i="27"/>
  <c r="I140" i="27"/>
  <c r="H140" i="27"/>
  <c r="G140" i="27"/>
  <c r="F140" i="27"/>
  <c r="E140" i="27"/>
  <c r="D140" i="27"/>
  <c r="C140" i="27"/>
  <c r="B140" i="27"/>
  <c r="N139" i="27"/>
  <c r="M139" i="27"/>
  <c r="L139" i="27"/>
  <c r="K139" i="27"/>
  <c r="J139" i="27"/>
  <c r="I139" i="27"/>
  <c r="H139" i="27"/>
  <c r="G139" i="27"/>
  <c r="F139" i="27"/>
  <c r="E139" i="27"/>
  <c r="D139" i="27"/>
  <c r="C139" i="27"/>
  <c r="B139" i="27"/>
  <c r="N138" i="27"/>
  <c r="M138" i="27"/>
  <c r="L138" i="27"/>
  <c r="K138" i="27"/>
  <c r="J138" i="27"/>
  <c r="I138" i="27"/>
  <c r="H138" i="27"/>
  <c r="G138" i="27"/>
  <c r="F138" i="27"/>
  <c r="E138" i="27"/>
  <c r="D138" i="27"/>
  <c r="C138" i="27"/>
  <c r="B138" i="27"/>
  <c r="N137" i="27"/>
  <c r="M137" i="27"/>
  <c r="L137" i="27"/>
  <c r="K137" i="27"/>
  <c r="J137" i="27"/>
  <c r="I137" i="27"/>
  <c r="H137" i="27"/>
  <c r="G137" i="27"/>
  <c r="F137" i="27"/>
  <c r="E137" i="27"/>
  <c r="D137" i="27"/>
  <c r="C137" i="27"/>
  <c r="B137" i="27"/>
  <c r="N136" i="27"/>
  <c r="M136" i="27"/>
  <c r="L136" i="27"/>
  <c r="K136" i="27"/>
  <c r="J136" i="27"/>
  <c r="I136" i="27"/>
  <c r="H136" i="27"/>
  <c r="G136" i="27"/>
  <c r="F136" i="27"/>
  <c r="E136" i="27"/>
  <c r="D136" i="27"/>
  <c r="C136" i="27"/>
  <c r="B136" i="27"/>
  <c r="N135" i="27"/>
  <c r="M135" i="27"/>
  <c r="L135" i="27"/>
  <c r="K135" i="27"/>
  <c r="J135" i="27"/>
  <c r="I135" i="27"/>
  <c r="H135" i="27"/>
  <c r="G135" i="27"/>
  <c r="F135" i="27"/>
  <c r="E135" i="27"/>
  <c r="D135" i="27"/>
  <c r="C135" i="27"/>
  <c r="B135" i="27"/>
  <c r="N134" i="27"/>
  <c r="M134" i="27"/>
  <c r="L134" i="27"/>
  <c r="K134" i="27"/>
  <c r="J134" i="27"/>
  <c r="I134" i="27"/>
  <c r="H134" i="27"/>
  <c r="G134" i="27"/>
  <c r="F134" i="27"/>
  <c r="E134" i="27"/>
  <c r="D134" i="27"/>
  <c r="C134" i="27"/>
  <c r="B134" i="27"/>
  <c r="N133" i="27"/>
  <c r="M133" i="27"/>
  <c r="L133" i="27"/>
  <c r="K133" i="27"/>
  <c r="J133" i="27"/>
  <c r="I133" i="27"/>
  <c r="H133" i="27"/>
  <c r="G133" i="27"/>
  <c r="F133" i="27"/>
  <c r="E133" i="27"/>
  <c r="D133" i="27"/>
  <c r="C133" i="27"/>
  <c r="B133" i="27"/>
  <c r="N132" i="27"/>
  <c r="M132" i="27"/>
  <c r="L132" i="27"/>
  <c r="K132" i="27"/>
  <c r="J132" i="27"/>
  <c r="I132" i="27"/>
  <c r="H132" i="27"/>
  <c r="G132" i="27"/>
  <c r="F132" i="27"/>
  <c r="E132" i="27"/>
  <c r="D132" i="27"/>
  <c r="C132" i="27"/>
  <c r="B132" i="27"/>
  <c r="N131" i="27"/>
  <c r="M131" i="27"/>
  <c r="L131" i="27"/>
  <c r="K131" i="27"/>
  <c r="J131" i="27"/>
  <c r="I131" i="27"/>
  <c r="H131" i="27"/>
  <c r="G131" i="27"/>
  <c r="F131" i="27"/>
  <c r="E131" i="27"/>
  <c r="D131" i="27"/>
  <c r="C131" i="27"/>
  <c r="B131" i="27"/>
  <c r="N130" i="27"/>
  <c r="M130" i="27"/>
  <c r="L130" i="27"/>
  <c r="K130" i="27"/>
  <c r="J130" i="27"/>
  <c r="I130" i="27"/>
  <c r="H130" i="27"/>
  <c r="G130" i="27"/>
  <c r="F130" i="27"/>
  <c r="E130" i="27"/>
  <c r="D130" i="27"/>
  <c r="C130" i="27"/>
  <c r="B130" i="27"/>
  <c r="N129" i="27"/>
  <c r="M129" i="27"/>
  <c r="L129" i="27"/>
  <c r="K129" i="27"/>
  <c r="J129" i="27"/>
  <c r="I129" i="27"/>
  <c r="H129" i="27"/>
  <c r="G129" i="27"/>
  <c r="F129" i="27"/>
  <c r="E129" i="27"/>
  <c r="D129" i="27"/>
  <c r="C129" i="27"/>
  <c r="B129" i="27"/>
  <c r="N128" i="27"/>
  <c r="M128" i="27"/>
  <c r="L128" i="27"/>
  <c r="K128" i="27"/>
  <c r="J128" i="27"/>
  <c r="I128" i="27"/>
  <c r="H128" i="27"/>
  <c r="G128" i="27"/>
  <c r="F128" i="27"/>
  <c r="E128" i="27"/>
  <c r="D128" i="27"/>
  <c r="C128" i="27"/>
  <c r="B128" i="27"/>
  <c r="N127" i="27"/>
  <c r="M127" i="27"/>
  <c r="L127" i="27"/>
  <c r="K127" i="27"/>
  <c r="J127" i="27"/>
  <c r="I127" i="27"/>
  <c r="H127" i="27"/>
  <c r="G127" i="27"/>
  <c r="F127" i="27"/>
  <c r="E127" i="27"/>
  <c r="D127" i="27"/>
  <c r="C127" i="27"/>
  <c r="B127" i="27"/>
  <c r="N126" i="27"/>
  <c r="M126" i="27"/>
  <c r="L126" i="27"/>
  <c r="K126" i="27"/>
  <c r="J126" i="27"/>
  <c r="I126" i="27"/>
  <c r="H126" i="27"/>
  <c r="G126" i="27"/>
  <c r="F126" i="27"/>
  <c r="E126" i="27"/>
  <c r="D126" i="27"/>
  <c r="C126" i="27"/>
  <c r="B126" i="27"/>
  <c r="N125" i="27"/>
  <c r="M125" i="27"/>
  <c r="L125" i="27"/>
  <c r="K125" i="27"/>
  <c r="J125" i="27"/>
  <c r="I125" i="27"/>
  <c r="H125" i="27"/>
  <c r="G125" i="27"/>
  <c r="F125" i="27"/>
  <c r="E125" i="27"/>
  <c r="D125" i="27"/>
  <c r="C125" i="27"/>
  <c r="B125" i="27"/>
  <c r="N124" i="27"/>
  <c r="M124" i="27"/>
  <c r="L124" i="27"/>
  <c r="K124" i="27"/>
  <c r="J124" i="27"/>
  <c r="I124" i="27"/>
  <c r="H124" i="27"/>
  <c r="G124" i="27"/>
  <c r="F124" i="27"/>
  <c r="E124" i="27"/>
  <c r="D124" i="27"/>
  <c r="C124" i="27"/>
  <c r="B124" i="27"/>
  <c r="N123" i="27"/>
  <c r="M123" i="27"/>
  <c r="L123" i="27"/>
  <c r="K123" i="27"/>
  <c r="J123" i="27"/>
  <c r="I123" i="27"/>
  <c r="H123" i="27"/>
  <c r="G123" i="27"/>
  <c r="F123" i="27"/>
  <c r="E123" i="27"/>
  <c r="D123" i="27"/>
  <c r="C123" i="27"/>
  <c r="B123" i="27"/>
  <c r="N122" i="27"/>
  <c r="M122" i="27"/>
  <c r="L122" i="27"/>
  <c r="K122" i="27"/>
  <c r="J122" i="27"/>
  <c r="I122" i="27"/>
  <c r="H122" i="27"/>
  <c r="G122" i="27"/>
  <c r="F122" i="27"/>
  <c r="E122" i="27"/>
  <c r="D122" i="27"/>
  <c r="C122" i="27"/>
  <c r="B122" i="27"/>
  <c r="N121" i="27"/>
  <c r="M121" i="27"/>
  <c r="L121" i="27"/>
  <c r="K121" i="27"/>
  <c r="J121" i="27"/>
  <c r="I121" i="27"/>
  <c r="H121" i="27"/>
  <c r="G121" i="27"/>
  <c r="F121" i="27"/>
  <c r="E121" i="27"/>
  <c r="D121" i="27"/>
  <c r="C121" i="27"/>
  <c r="B121" i="27"/>
  <c r="N120" i="27"/>
  <c r="M120" i="27"/>
  <c r="L120" i="27"/>
  <c r="K120" i="27"/>
  <c r="J120" i="27"/>
  <c r="I120" i="27"/>
  <c r="H120" i="27"/>
  <c r="G120" i="27"/>
  <c r="F120" i="27"/>
  <c r="E120" i="27"/>
  <c r="D120" i="27"/>
  <c r="C120" i="27"/>
  <c r="B120" i="27"/>
  <c r="N119" i="27"/>
  <c r="M119" i="27"/>
  <c r="L119" i="27"/>
  <c r="K119" i="27"/>
  <c r="J119" i="27"/>
  <c r="I119" i="27"/>
  <c r="H119" i="27"/>
  <c r="G119" i="27"/>
  <c r="F119" i="27"/>
  <c r="E119" i="27"/>
  <c r="D119" i="27"/>
  <c r="C119" i="27"/>
  <c r="B119" i="27"/>
  <c r="N118" i="27"/>
  <c r="M118" i="27"/>
  <c r="L118" i="27"/>
  <c r="K118" i="27"/>
  <c r="J118" i="27"/>
  <c r="I118" i="27"/>
  <c r="H118" i="27"/>
  <c r="G118" i="27"/>
  <c r="F118" i="27"/>
  <c r="E118" i="27"/>
  <c r="D118" i="27"/>
  <c r="C118" i="27"/>
  <c r="B118" i="27"/>
  <c r="N117" i="27"/>
  <c r="M117" i="27"/>
  <c r="L117" i="27"/>
  <c r="K117" i="27"/>
  <c r="J117" i="27"/>
  <c r="I117" i="27"/>
  <c r="H117" i="27"/>
  <c r="G117" i="27"/>
  <c r="F117" i="27"/>
  <c r="E117" i="27"/>
  <c r="D117" i="27"/>
  <c r="C117" i="27"/>
  <c r="B117" i="27"/>
  <c r="N116" i="27"/>
  <c r="M116" i="27"/>
  <c r="L116" i="27"/>
  <c r="K116" i="27"/>
  <c r="J116" i="27"/>
  <c r="I116" i="27"/>
  <c r="H116" i="27"/>
  <c r="G116" i="27"/>
  <c r="F116" i="27"/>
  <c r="E116" i="27"/>
  <c r="D116" i="27"/>
  <c r="C116" i="27"/>
  <c r="B116" i="27"/>
  <c r="N115" i="27"/>
  <c r="M115" i="27"/>
  <c r="L115" i="27"/>
  <c r="K115" i="27"/>
  <c r="J115" i="27"/>
  <c r="I115" i="27"/>
  <c r="H115" i="27"/>
  <c r="G115" i="27"/>
  <c r="F115" i="27"/>
  <c r="E115" i="27"/>
  <c r="D115" i="27"/>
  <c r="C115" i="27"/>
  <c r="B115" i="27"/>
  <c r="N114" i="27"/>
  <c r="M114" i="27"/>
  <c r="L114" i="27"/>
  <c r="K114" i="27"/>
  <c r="J114" i="27"/>
  <c r="I114" i="27"/>
  <c r="H114" i="27"/>
  <c r="G114" i="27"/>
  <c r="F114" i="27"/>
  <c r="E114" i="27"/>
  <c r="D114" i="27"/>
  <c r="C114" i="27"/>
  <c r="B114" i="27"/>
  <c r="N113" i="27"/>
  <c r="M113" i="27"/>
  <c r="L113" i="27"/>
  <c r="K113" i="27"/>
  <c r="J113" i="27"/>
  <c r="I113" i="27"/>
  <c r="H113" i="27"/>
  <c r="G113" i="27"/>
  <c r="F113" i="27"/>
  <c r="E113" i="27"/>
  <c r="D113" i="27"/>
  <c r="C113" i="27"/>
  <c r="B113" i="27"/>
  <c r="N112" i="27"/>
  <c r="M112" i="27"/>
  <c r="L112" i="27"/>
  <c r="K112" i="27"/>
  <c r="J112" i="27"/>
  <c r="I112" i="27"/>
  <c r="H112" i="27"/>
  <c r="G112" i="27"/>
  <c r="F112" i="27"/>
  <c r="E112" i="27"/>
  <c r="D112" i="27"/>
  <c r="C112" i="27"/>
  <c r="B112" i="27"/>
  <c r="N111" i="27"/>
  <c r="M111" i="27"/>
  <c r="L111" i="27"/>
  <c r="K111" i="27"/>
  <c r="J111" i="27"/>
  <c r="I111" i="27"/>
  <c r="H111" i="27"/>
  <c r="G111" i="27"/>
  <c r="F111" i="27"/>
  <c r="E111" i="27"/>
  <c r="D111" i="27"/>
  <c r="C111" i="27"/>
  <c r="B111" i="27"/>
  <c r="N110" i="27"/>
  <c r="M110" i="27"/>
  <c r="L110" i="27"/>
  <c r="K110" i="27"/>
  <c r="J110" i="27"/>
  <c r="I110" i="27"/>
  <c r="H110" i="27"/>
  <c r="G110" i="27"/>
  <c r="F110" i="27"/>
  <c r="E110" i="27"/>
  <c r="D110" i="27"/>
  <c r="C110" i="27"/>
  <c r="B110" i="27"/>
  <c r="N109" i="27"/>
  <c r="M109" i="27"/>
  <c r="L109" i="27"/>
  <c r="K109" i="27"/>
  <c r="J109" i="27"/>
  <c r="I109" i="27"/>
  <c r="H109" i="27"/>
  <c r="G109" i="27"/>
  <c r="F109" i="27"/>
  <c r="E109" i="27"/>
  <c r="D109" i="27"/>
  <c r="C109" i="27"/>
  <c r="B109" i="27"/>
  <c r="N108" i="27"/>
  <c r="M108" i="27"/>
  <c r="L108" i="27"/>
  <c r="K108" i="27"/>
  <c r="J108" i="27"/>
  <c r="I108" i="27"/>
  <c r="H108" i="27"/>
  <c r="G108" i="27"/>
  <c r="F108" i="27"/>
  <c r="E108" i="27"/>
  <c r="D108" i="27"/>
  <c r="C108" i="27"/>
  <c r="B108" i="27"/>
  <c r="N107" i="27"/>
  <c r="M107" i="27"/>
  <c r="L107" i="27"/>
  <c r="K107" i="27"/>
  <c r="J107" i="27"/>
  <c r="I107" i="27"/>
  <c r="H107" i="27"/>
  <c r="G107" i="27"/>
  <c r="F107" i="27"/>
  <c r="E107" i="27"/>
  <c r="D107" i="27"/>
  <c r="C107" i="27"/>
  <c r="B107" i="27"/>
  <c r="N106" i="27"/>
  <c r="M106" i="27"/>
  <c r="L106" i="27"/>
  <c r="K106" i="27"/>
  <c r="J106" i="27"/>
  <c r="I106" i="27"/>
  <c r="H106" i="27"/>
  <c r="G106" i="27"/>
  <c r="F106" i="27"/>
  <c r="E106" i="27"/>
  <c r="D106" i="27"/>
  <c r="C106" i="27"/>
  <c r="B106" i="27"/>
  <c r="N105" i="27"/>
  <c r="M105" i="27"/>
  <c r="L105" i="27"/>
  <c r="K105" i="27"/>
  <c r="J105" i="27"/>
  <c r="I105" i="27"/>
  <c r="H105" i="27"/>
  <c r="G105" i="27"/>
  <c r="F105" i="27"/>
  <c r="E105" i="27"/>
  <c r="D105" i="27"/>
  <c r="C105" i="27"/>
  <c r="B105" i="27"/>
  <c r="N104" i="27"/>
  <c r="M104" i="27"/>
  <c r="L104" i="27"/>
  <c r="K104" i="27"/>
  <c r="J104" i="27"/>
  <c r="I104" i="27"/>
  <c r="H104" i="27"/>
  <c r="G104" i="27"/>
  <c r="F104" i="27"/>
  <c r="E104" i="27"/>
  <c r="D104" i="27"/>
  <c r="C104" i="27"/>
  <c r="B104" i="27"/>
  <c r="N103" i="27"/>
  <c r="M103" i="27"/>
  <c r="L103" i="27"/>
  <c r="K103" i="27"/>
  <c r="J103" i="27"/>
  <c r="I103" i="27"/>
  <c r="H103" i="27"/>
  <c r="G103" i="27"/>
  <c r="F103" i="27"/>
  <c r="E103" i="27"/>
  <c r="D103" i="27"/>
  <c r="C103" i="27"/>
  <c r="B103" i="27"/>
  <c r="N102" i="27"/>
  <c r="M102" i="27"/>
  <c r="L102" i="27"/>
  <c r="K102" i="27"/>
  <c r="J102" i="27"/>
  <c r="I102" i="27"/>
  <c r="H102" i="27"/>
  <c r="G102" i="27"/>
  <c r="F102" i="27"/>
  <c r="E102" i="27"/>
  <c r="D102" i="27"/>
  <c r="C102" i="27"/>
  <c r="B102" i="27"/>
  <c r="N101" i="27"/>
  <c r="M101" i="27"/>
  <c r="L101" i="27"/>
  <c r="K101" i="27"/>
  <c r="J101" i="27"/>
  <c r="I101" i="27"/>
  <c r="H101" i="27"/>
  <c r="G101" i="27"/>
  <c r="F101" i="27"/>
  <c r="E101" i="27"/>
  <c r="D101" i="27"/>
  <c r="C101" i="27"/>
  <c r="B101" i="27"/>
  <c r="N100" i="27"/>
  <c r="M100" i="27"/>
  <c r="L100" i="27"/>
  <c r="K100" i="27"/>
  <c r="J100" i="27"/>
  <c r="I100" i="27"/>
  <c r="H100" i="27"/>
  <c r="G100" i="27"/>
  <c r="F100" i="27"/>
  <c r="E100" i="27"/>
  <c r="D100" i="27"/>
  <c r="C100" i="27"/>
  <c r="B100" i="27"/>
  <c r="N99" i="27"/>
  <c r="M99" i="27"/>
  <c r="L99" i="27"/>
  <c r="K99" i="27"/>
  <c r="J99" i="27"/>
  <c r="I99" i="27"/>
  <c r="H99" i="27"/>
  <c r="G99" i="27"/>
  <c r="F99" i="27"/>
  <c r="E99" i="27"/>
  <c r="D99" i="27"/>
  <c r="C99" i="27"/>
  <c r="B99" i="27"/>
  <c r="N98" i="27"/>
  <c r="M98" i="27"/>
  <c r="L98" i="27"/>
  <c r="K98" i="27"/>
  <c r="J98" i="27"/>
  <c r="I98" i="27"/>
  <c r="H98" i="27"/>
  <c r="G98" i="27"/>
  <c r="F98" i="27"/>
  <c r="E98" i="27"/>
  <c r="D98" i="27"/>
  <c r="C98" i="27"/>
  <c r="B98" i="27"/>
  <c r="N97" i="27"/>
  <c r="M97" i="27"/>
  <c r="L97" i="27"/>
  <c r="K97" i="27"/>
  <c r="J97" i="27"/>
  <c r="I97" i="27"/>
  <c r="H97" i="27"/>
  <c r="G97" i="27"/>
  <c r="F97" i="27"/>
  <c r="E97" i="27"/>
  <c r="D97" i="27"/>
  <c r="C97" i="27"/>
  <c r="B97" i="27"/>
  <c r="N96" i="27"/>
  <c r="M96" i="27"/>
  <c r="L96" i="27"/>
  <c r="K96" i="27"/>
  <c r="J96" i="27"/>
  <c r="I96" i="27"/>
  <c r="H96" i="27"/>
  <c r="G96" i="27"/>
  <c r="F96" i="27"/>
  <c r="E96" i="27"/>
  <c r="D96" i="27"/>
  <c r="C96" i="27"/>
  <c r="B96" i="27"/>
  <c r="N95" i="27"/>
  <c r="M95" i="27"/>
  <c r="L95" i="27"/>
  <c r="K95" i="27"/>
  <c r="J95" i="27"/>
  <c r="I95" i="27"/>
  <c r="H95" i="27"/>
  <c r="G95" i="27"/>
  <c r="F95" i="27"/>
  <c r="E95" i="27"/>
  <c r="D95" i="27"/>
  <c r="C95" i="27"/>
  <c r="B95" i="27"/>
  <c r="N94" i="27"/>
  <c r="M94" i="27"/>
  <c r="L94" i="27"/>
  <c r="K94" i="27"/>
  <c r="J94" i="27"/>
  <c r="I94" i="27"/>
  <c r="H94" i="27"/>
  <c r="G94" i="27"/>
  <c r="F94" i="27"/>
  <c r="E94" i="27"/>
  <c r="D94" i="27"/>
  <c r="C94" i="27"/>
  <c r="B94" i="27"/>
  <c r="N93" i="27"/>
  <c r="M93" i="27"/>
  <c r="L93" i="27"/>
  <c r="K93" i="27"/>
  <c r="J93" i="27"/>
  <c r="I93" i="27"/>
  <c r="H93" i="27"/>
  <c r="G93" i="27"/>
  <c r="F93" i="27"/>
  <c r="E93" i="27"/>
  <c r="D93" i="27"/>
  <c r="C93" i="27"/>
  <c r="B93" i="27"/>
  <c r="N92" i="27"/>
  <c r="M92" i="27"/>
  <c r="L92" i="27"/>
  <c r="K92" i="27"/>
  <c r="J92" i="27"/>
  <c r="I92" i="27"/>
  <c r="H92" i="27"/>
  <c r="G92" i="27"/>
  <c r="F92" i="27"/>
  <c r="E92" i="27"/>
  <c r="D92" i="27"/>
  <c r="C92" i="27"/>
  <c r="B92" i="27"/>
  <c r="N91" i="27"/>
  <c r="M91" i="27"/>
  <c r="L91" i="27"/>
  <c r="K91" i="27"/>
  <c r="J91" i="27"/>
  <c r="I91" i="27"/>
  <c r="H91" i="27"/>
  <c r="G91" i="27"/>
  <c r="F91" i="27"/>
  <c r="E91" i="27"/>
  <c r="D91" i="27"/>
  <c r="C91" i="27"/>
  <c r="B91" i="27"/>
  <c r="N90" i="27"/>
  <c r="M90" i="27"/>
  <c r="L90" i="27"/>
  <c r="K90" i="27"/>
  <c r="J90" i="27"/>
  <c r="I90" i="27"/>
  <c r="H90" i="27"/>
  <c r="G90" i="27"/>
  <c r="F90" i="27"/>
  <c r="E90" i="27"/>
  <c r="D90" i="27"/>
  <c r="C90" i="27"/>
  <c r="B90" i="27"/>
  <c r="N89" i="27"/>
  <c r="M89" i="27"/>
  <c r="L89" i="27"/>
  <c r="K89" i="27"/>
  <c r="J89" i="27"/>
  <c r="I89" i="27"/>
  <c r="H89" i="27"/>
  <c r="G89" i="27"/>
  <c r="F89" i="27"/>
  <c r="E89" i="27"/>
  <c r="D89" i="27"/>
  <c r="C89" i="27"/>
  <c r="B89" i="27"/>
  <c r="N88" i="27"/>
  <c r="M88" i="27"/>
  <c r="L88" i="27"/>
  <c r="K88" i="27"/>
  <c r="J88" i="27"/>
  <c r="I88" i="27"/>
  <c r="H88" i="27"/>
  <c r="G88" i="27"/>
  <c r="F88" i="27"/>
  <c r="E88" i="27"/>
  <c r="D88" i="27"/>
  <c r="C88" i="27"/>
  <c r="B88" i="27"/>
  <c r="N87" i="27"/>
  <c r="M87" i="27"/>
  <c r="L87" i="27"/>
  <c r="K87" i="27"/>
  <c r="J87" i="27"/>
  <c r="I87" i="27"/>
  <c r="H87" i="27"/>
  <c r="G87" i="27"/>
  <c r="F87" i="27"/>
  <c r="E87" i="27"/>
  <c r="D87" i="27"/>
  <c r="C87" i="27"/>
  <c r="B87" i="27"/>
  <c r="N86" i="27"/>
  <c r="M86" i="27"/>
  <c r="L86" i="27"/>
  <c r="K86" i="27"/>
  <c r="J86" i="27"/>
  <c r="I86" i="27"/>
  <c r="H86" i="27"/>
  <c r="G86" i="27"/>
  <c r="F86" i="27"/>
  <c r="E86" i="27"/>
  <c r="D86" i="27"/>
  <c r="C86" i="27"/>
  <c r="B86" i="27"/>
  <c r="N85" i="27"/>
  <c r="M85" i="27"/>
  <c r="L85" i="27"/>
  <c r="K85" i="27"/>
  <c r="J85" i="27"/>
  <c r="I85" i="27"/>
  <c r="H85" i="27"/>
  <c r="G85" i="27"/>
  <c r="F85" i="27"/>
  <c r="E85" i="27"/>
  <c r="D85" i="27"/>
  <c r="C85" i="27"/>
  <c r="B85" i="27"/>
  <c r="N84" i="27"/>
  <c r="M84" i="27"/>
  <c r="L84" i="27"/>
  <c r="K84" i="27"/>
  <c r="J84" i="27"/>
  <c r="I84" i="27"/>
  <c r="H84" i="27"/>
  <c r="G84" i="27"/>
  <c r="F84" i="27"/>
  <c r="E84" i="27"/>
  <c r="D84" i="27"/>
  <c r="C84" i="27"/>
  <c r="B84" i="27"/>
  <c r="N83" i="27"/>
  <c r="M83" i="27"/>
  <c r="L83" i="27"/>
  <c r="K83" i="27"/>
  <c r="J83" i="27"/>
  <c r="I83" i="27"/>
  <c r="H83" i="27"/>
  <c r="G83" i="27"/>
  <c r="F83" i="27"/>
  <c r="E83" i="27"/>
  <c r="D83" i="27"/>
  <c r="C83" i="27"/>
  <c r="B83" i="27"/>
  <c r="N82" i="27"/>
  <c r="M82" i="27"/>
  <c r="L82" i="27"/>
  <c r="K82" i="27"/>
  <c r="J82" i="27"/>
  <c r="I82" i="27"/>
  <c r="H82" i="27"/>
  <c r="G82" i="27"/>
  <c r="F82" i="27"/>
  <c r="E82" i="27"/>
  <c r="D82" i="27"/>
  <c r="C82" i="27"/>
  <c r="B82" i="27"/>
  <c r="N81" i="27"/>
  <c r="M81" i="27"/>
  <c r="L81" i="27"/>
  <c r="K81" i="27"/>
  <c r="J81" i="27"/>
  <c r="I81" i="27"/>
  <c r="H81" i="27"/>
  <c r="G81" i="27"/>
  <c r="F81" i="27"/>
  <c r="E81" i="27"/>
  <c r="D81" i="27"/>
  <c r="C81" i="27"/>
  <c r="B81" i="27"/>
  <c r="N80" i="27"/>
  <c r="M80" i="27"/>
  <c r="L80" i="27"/>
  <c r="K80" i="27"/>
  <c r="J80" i="27"/>
  <c r="I80" i="27"/>
  <c r="H80" i="27"/>
  <c r="G80" i="27"/>
  <c r="F80" i="27"/>
  <c r="E80" i="27"/>
  <c r="D80" i="27"/>
  <c r="C80" i="27"/>
  <c r="B80" i="27"/>
  <c r="N79" i="27"/>
  <c r="M79" i="27"/>
  <c r="L79" i="27"/>
  <c r="K79" i="27"/>
  <c r="J79" i="27"/>
  <c r="I79" i="27"/>
  <c r="H79" i="27"/>
  <c r="G79" i="27"/>
  <c r="F79" i="27"/>
  <c r="E79" i="27"/>
  <c r="D79" i="27"/>
  <c r="C79" i="27"/>
  <c r="B79" i="27"/>
  <c r="N78" i="27"/>
  <c r="M78" i="27"/>
  <c r="L78" i="27"/>
  <c r="K78" i="27"/>
  <c r="J78" i="27"/>
  <c r="I78" i="27"/>
  <c r="H78" i="27"/>
  <c r="G78" i="27"/>
  <c r="F78" i="27"/>
  <c r="E78" i="27"/>
  <c r="D78" i="27"/>
  <c r="C78" i="27"/>
  <c r="B78" i="27"/>
  <c r="N77" i="27"/>
  <c r="M77" i="27"/>
  <c r="L77" i="27"/>
  <c r="K77" i="27"/>
  <c r="J77" i="27"/>
  <c r="I77" i="27"/>
  <c r="H77" i="27"/>
  <c r="G77" i="27"/>
  <c r="F77" i="27"/>
  <c r="E77" i="27"/>
  <c r="D77" i="27"/>
  <c r="C77" i="27"/>
  <c r="B77" i="27"/>
  <c r="N76" i="27"/>
  <c r="M76" i="27"/>
  <c r="L76" i="27"/>
  <c r="K76" i="27"/>
  <c r="J76" i="27"/>
  <c r="I76" i="27"/>
  <c r="H76" i="27"/>
  <c r="G76" i="27"/>
  <c r="F76" i="27"/>
  <c r="E76" i="27"/>
  <c r="D76" i="27"/>
  <c r="C76" i="27"/>
  <c r="B76" i="27"/>
  <c r="N75" i="27"/>
  <c r="M75" i="27"/>
  <c r="L75" i="27"/>
  <c r="K75" i="27"/>
  <c r="J75" i="27"/>
  <c r="I75" i="27"/>
  <c r="H75" i="27"/>
  <c r="G75" i="27"/>
  <c r="F75" i="27"/>
  <c r="E75" i="27"/>
  <c r="D75" i="27"/>
  <c r="C75" i="27"/>
  <c r="B75" i="27"/>
  <c r="N74" i="27"/>
  <c r="M74" i="27"/>
  <c r="L74" i="27"/>
  <c r="K74" i="27"/>
  <c r="J74" i="27"/>
  <c r="I74" i="27"/>
  <c r="H74" i="27"/>
  <c r="G74" i="27"/>
  <c r="F74" i="27"/>
  <c r="E74" i="27"/>
  <c r="D74" i="27"/>
  <c r="C74" i="27"/>
  <c r="B74" i="27"/>
  <c r="N73" i="27"/>
  <c r="M73" i="27"/>
  <c r="L73" i="27"/>
  <c r="K73" i="27"/>
  <c r="J73" i="27"/>
  <c r="I73" i="27"/>
  <c r="H73" i="27"/>
  <c r="G73" i="27"/>
  <c r="F73" i="27"/>
  <c r="E73" i="27"/>
  <c r="D73" i="27"/>
  <c r="C73" i="27"/>
  <c r="B73" i="27"/>
  <c r="N72" i="27"/>
  <c r="M72" i="27"/>
  <c r="L72" i="27"/>
  <c r="K72" i="27"/>
  <c r="J72" i="27"/>
  <c r="I72" i="27"/>
  <c r="H72" i="27"/>
  <c r="G72" i="27"/>
  <c r="F72" i="27"/>
  <c r="E72" i="27"/>
  <c r="D72" i="27"/>
  <c r="C72" i="27"/>
  <c r="B72" i="27"/>
  <c r="N71" i="27"/>
  <c r="M71" i="27"/>
  <c r="L71" i="27"/>
  <c r="K71" i="27"/>
  <c r="J71" i="27"/>
  <c r="I71" i="27"/>
  <c r="H71" i="27"/>
  <c r="G71" i="27"/>
  <c r="F71" i="27"/>
  <c r="E71" i="27"/>
  <c r="D71" i="27"/>
  <c r="C71" i="27"/>
  <c r="B71" i="27"/>
  <c r="N70" i="27"/>
  <c r="M70" i="27"/>
  <c r="L70" i="27"/>
  <c r="K70" i="27"/>
  <c r="J70" i="27"/>
  <c r="I70" i="27"/>
  <c r="H70" i="27"/>
  <c r="G70" i="27"/>
  <c r="F70" i="27"/>
  <c r="E70" i="27"/>
  <c r="D70" i="27"/>
  <c r="C70" i="27"/>
  <c r="B70" i="27"/>
  <c r="N69" i="27"/>
  <c r="M69" i="27"/>
  <c r="L69" i="27"/>
  <c r="K69" i="27"/>
  <c r="J69" i="27"/>
  <c r="I69" i="27"/>
  <c r="H69" i="27"/>
  <c r="G69" i="27"/>
  <c r="F69" i="27"/>
  <c r="E69" i="27"/>
  <c r="D69" i="27"/>
  <c r="C69" i="27"/>
  <c r="B69" i="27"/>
  <c r="N68" i="27"/>
  <c r="M68" i="27"/>
  <c r="L68" i="27"/>
  <c r="K68" i="27"/>
  <c r="J68" i="27"/>
  <c r="I68" i="27"/>
  <c r="H68" i="27"/>
  <c r="G68" i="27"/>
  <c r="F68" i="27"/>
  <c r="E68" i="27"/>
  <c r="D68" i="27"/>
  <c r="C68" i="27"/>
  <c r="B68" i="27"/>
  <c r="N67" i="27"/>
  <c r="M67" i="27"/>
  <c r="L67" i="27"/>
  <c r="K67" i="27"/>
  <c r="J67" i="27"/>
  <c r="I67" i="27"/>
  <c r="H67" i="27"/>
  <c r="G67" i="27"/>
  <c r="F67" i="27"/>
  <c r="E67" i="27"/>
  <c r="D67" i="27"/>
  <c r="C67" i="27"/>
  <c r="B67" i="27"/>
  <c r="N66" i="27"/>
  <c r="M66" i="27"/>
  <c r="L66" i="27"/>
  <c r="K66" i="27"/>
  <c r="J66" i="27"/>
  <c r="I66" i="27"/>
  <c r="H66" i="27"/>
  <c r="G66" i="27"/>
  <c r="F66" i="27"/>
  <c r="E66" i="27"/>
  <c r="D66" i="27"/>
  <c r="C66" i="27"/>
  <c r="B66" i="27"/>
  <c r="N65" i="27"/>
  <c r="M65" i="27"/>
  <c r="L65" i="27"/>
  <c r="K65" i="27"/>
  <c r="J65" i="27"/>
  <c r="I65" i="27"/>
  <c r="H65" i="27"/>
  <c r="G65" i="27"/>
  <c r="F65" i="27"/>
  <c r="E65" i="27"/>
  <c r="D65" i="27"/>
  <c r="C65" i="27"/>
  <c r="B65" i="27"/>
  <c r="N64" i="27"/>
  <c r="M64" i="27"/>
  <c r="L64" i="27"/>
  <c r="K64" i="27"/>
  <c r="J64" i="27"/>
  <c r="I64" i="27"/>
  <c r="H64" i="27"/>
  <c r="G64" i="27"/>
  <c r="F64" i="27"/>
  <c r="E64" i="27"/>
  <c r="D64" i="27"/>
  <c r="C64" i="27"/>
  <c r="B64" i="27"/>
  <c r="N63" i="27"/>
  <c r="M63" i="27"/>
  <c r="L63" i="27"/>
  <c r="K63" i="27"/>
  <c r="J63" i="27"/>
  <c r="I63" i="27"/>
  <c r="H63" i="27"/>
  <c r="G63" i="27"/>
  <c r="F63" i="27"/>
  <c r="E63" i="27"/>
  <c r="D63" i="27"/>
  <c r="C63" i="27"/>
  <c r="B63" i="27"/>
  <c r="N62" i="27"/>
  <c r="M62" i="27"/>
  <c r="L62" i="27"/>
  <c r="K62" i="27"/>
  <c r="J62" i="27"/>
  <c r="I62" i="27"/>
  <c r="H62" i="27"/>
  <c r="G62" i="27"/>
  <c r="F62" i="27"/>
  <c r="E62" i="27"/>
  <c r="D62" i="27"/>
  <c r="C62" i="27"/>
  <c r="B62" i="27"/>
  <c r="N61" i="27"/>
  <c r="M61" i="27"/>
  <c r="L61" i="27"/>
  <c r="K61" i="27"/>
  <c r="J61" i="27"/>
  <c r="I61" i="27"/>
  <c r="H61" i="27"/>
  <c r="G61" i="27"/>
  <c r="F61" i="27"/>
  <c r="E61" i="27"/>
  <c r="D61" i="27"/>
  <c r="C61" i="27"/>
  <c r="B61" i="27"/>
  <c r="N60" i="27"/>
  <c r="M60" i="27"/>
  <c r="L60" i="27"/>
  <c r="K60" i="27"/>
  <c r="J60" i="27"/>
  <c r="I60" i="27"/>
  <c r="H60" i="27"/>
  <c r="G60" i="27"/>
  <c r="F60" i="27"/>
  <c r="E60" i="27"/>
  <c r="D60" i="27"/>
  <c r="C60" i="27"/>
  <c r="B60" i="27"/>
  <c r="N59" i="27"/>
  <c r="M59" i="27"/>
  <c r="L59" i="27"/>
  <c r="K59" i="27"/>
  <c r="J59" i="27"/>
  <c r="I59" i="27"/>
  <c r="H59" i="27"/>
  <c r="G59" i="27"/>
  <c r="F59" i="27"/>
  <c r="E59" i="27"/>
  <c r="D59" i="27"/>
  <c r="C59" i="27"/>
  <c r="B59" i="27"/>
  <c r="N58" i="27"/>
  <c r="M58" i="27"/>
  <c r="L58" i="27"/>
  <c r="K58" i="27"/>
  <c r="J58" i="27"/>
  <c r="I58" i="27"/>
  <c r="H58" i="27"/>
  <c r="G58" i="27"/>
  <c r="F58" i="27"/>
  <c r="E58" i="27"/>
  <c r="D58" i="27"/>
  <c r="C58" i="27"/>
  <c r="B58" i="27"/>
  <c r="N57" i="27"/>
  <c r="M57" i="27"/>
  <c r="L57" i="27"/>
  <c r="K57" i="27"/>
  <c r="J57" i="27"/>
  <c r="I57" i="27"/>
  <c r="H57" i="27"/>
  <c r="G57" i="27"/>
  <c r="F57" i="27"/>
  <c r="E57" i="27"/>
  <c r="D57" i="27"/>
  <c r="C57" i="27"/>
  <c r="B57" i="27"/>
  <c r="N56" i="27"/>
  <c r="M56" i="27"/>
  <c r="L56" i="27"/>
  <c r="K56" i="27"/>
  <c r="J56" i="27"/>
  <c r="I56" i="27"/>
  <c r="H56" i="27"/>
  <c r="G56" i="27"/>
  <c r="F56" i="27"/>
  <c r="E56" i="27"/>
  <c r="D56" i="27"/>
  <c r="C56" i="27"/>
  <c r="B56" i="27"/>
  <c r="N55" i="27"/>
  <c r="M55" i="27"/>
  <c r="L55" i="27"/>
  <c r="K55" i="27"/>
  <c r="J55" i="27"/>
  <c r="I55" i="27"/>
  <c r="H55" i="27"/>
  <c r="G55" i="27"/>
  <c r="F55" i="27"/>
  <c r="E55" i="27"/>
  <c r="D55" i="27"/>
  <c r="C55" i="27"/>
  <c r="B55" i="27"/>
  <c r="N54" i="27"/>
  <c r="M54" i="27"/>
  <c r="L54" i="27"/>
  <c r="K54" i="27"/>
  <c r="J54" i="27"/>
  <c r="I54" i="27"/>
  <c r="H54" i="27"/>
  <c r="G54" i="27"/>
  <c r="F54" i="27"/>
  <c r="E54" i="27"/>
  <c r="D54" i="27"/>
  <c r="C54" i="27"/>
  <c r="B54" i="27"/>
  <c r="N53" i="27"/>
  <c r="M53" i="27"/>
  <c r="L53" i="27"/>
  <c r="K53" i="27"/>
  <c r="J53" i="27"/>
  <c r="I53" i="27"/>
  <c r="H53" i="27"/>
  <c r="G53" i="27"/>
  <c r="F53" i="27"/>
  <c r="E53" i="27"/>
  <c r="D53" i="27"/>
  <c r="C53" i="27"/>
  <c r="B53" i="27"/>
  <c r="N52" i="27"/>
  <c r="M52" i="27"/>
  <c r="L52" i="27"/>
  <c r="K52" i="27"/>
  <c r="J52" i="27"/>
  <c r="I52" i="27"/>
  <c r="H52" i="27"/>
  <c r="G52" i="27"/>
  <c r="F52" i="27"/>
  <c r="E52" i="27"/>
  <c r="D52" i="27"/>
  <c r="C52" i="27"/>
  <c r="B52" i="27"/>
  <c r="N51" i="27"/>
  <c r="M51" i="27"/>
  <c r="L51" i="27"/>
  <c r="K51" i="27"/>
  <c r="J51" i="27"/>
  <c r="I51" i="27"/>
  <c r="H51" i="27"/>
  <c r="G51" i="27"/>
  <c r="F51" i="27"/>
  <c r="E51" i="27"/>
  <c r="D51" i="27"/>
  <c r="C51" i="27"/>
  <c r="B51" i="27"/>
  <c r="N50" i="27"/>
  <c r="M50" i="27"/>
  <c r="L50" i="27"/>
  <c r="K50" i="27"/>
  <c r="J50" i="27"/>
  <c r="I50" i="27"/>
  <c r="H50" i="27"/>
  <c r="G50" i="27"/>
  <c r="F50" i="27"/>
  <c r="E50" i="27"/>
  <c r="D50" i="27"/>
  <c r="C50" i="27"/>
  <c r="B50" i="27"/>
  <c r="N49" i="27"/>
  <c r="M49" i="27"/>
  <c r="L49" i="27"/>
  <c r="K49" i="27"/>
  <c r="J49" i="27"/>
  <c r="I49" i="27"/>
  <c r="H49" i="27"/>
  <c r="G49" i="27"/>
  <c r="F49" i="27"/>
  <c r="E49" i="27"/>
  <c r="D49" i="27"/>
  <c r="C49" i="27"/>
  <c r="B49" i="27"/>
  <c r="N48" i="27"/>
  <c r="M48" i="27"/>
  <c r="L48" i="27"/>
  <c r="K48" i="27"/>
  <c r="J48" i="27"/>
  <c r="I48" i="27"/>
  <c r="H48" i="27"/>
  <c r="G48" i="27"/>
  <c r="F48" i="27"/>
  <c r="E48" i="27"/>
  <c r="D48" i="27"/>
  <c r="C48" i="27"/>
  <c r="B48" i="27"/>
  <c r="N47" i="27"/>
  <c r="M47" i="27"/>
  <c r="L47" i="27"/>
  <c r="K47" i="27"/>
  <c r="J47" i="27"/>
  <c r="I47" i="27"/>
  <c r="H47" i="27"/>
  <c r="G47" i="27"/>
  <c r="F47" i="27"/>
  <c r="E47" i="27"/>
  <c r="D47" i="27"/>
  <c r="C47" i="27"/>
  <c r="B47" i="27"/>
  <c r="N46" i="27"/>
  <c r="M46" i="27"/>
  <c r="L46" i="27"/>
  <c r="K46" i="27"/>
  <c r="J46" i="27"/>
  <c r="I46" i="27"/>
  <c r="H46" i="27"/>
  <c r="G46" i="27"/>
  <c r="F46" i="27"/>
  <c r="E46" i="27"/>
  <c r="D46" i="27"/>
  <c r="C46" i="27"/>
  <c r="B46" i="27"/>
  <c r="N45" i="27"/>
  <c r="M45" i="27"/>
  <c r="L45" i="27"/>
  <c r="K45" i="27"/>
  <c r="J45" i="27"/>
  <c r="I45" i="27"/>
  <c r="H45" i="27"/>
  <c r="G45" i="27"/>
  <c r="F45" i="27"/>
  <c r="E45" i="27"/>
  <c r="D45" i="27"/>
  <c r="C45" i="27"/>
  <c r="B45" i="27"/>
  <c r="N44" i="27"/>
  <c r="M44" i="27"/>
  <c r="L44" i="27"/>
  <c r="K44" i="27"/>
  <c r="J44" i="27"/>
  <c r="I44" i="27"/>
  <c r="H44" i="27"/>
  <c r="G44" i="27"/>
  <c r="F44" i="27"/>
  <c r="E44" i="27"/>
  <c r="D44" i="27"/>
  <c r="C44" i="27"/>
  <c r="B44" i="27"/>
  <c r="N43" i="27"/>
  <c r="M43" i="27"/>
  <c r="L43" i="27"/>
  <c r="K43" i="27"/>
  <c r="J43" i="27"/>
  <c r="I43" i="27"/>
  <c r="H43" i="27"/>
  <c r="G43" i="27"/>
  <c r="F43" i="27"/>
  <c r="E43" i="27"/>
  <c r="D43" i="27"/>
  <c r="C43" i="27"/>
  <c r="B43" i="27"/>
  <c r="N42" i="27"/>
  <c r="M42" i="27"/>
  <c r="L42" i="27"/>
  <c r="K42" i="27"/>
  <c r="J42" i="27"/>
  <c r="I42" i="27"/>
  <c r="H42" i="27"/>
  <c r="G42" i="27"/>
  <c r="F42" i="27"/>
  <c r="E42" i="27"/>
  <c r="D42" i="27"/>
  <c r="C42" i="27"/>
  <c r="B42" i="27"/>
  <c r="N41" i="27"/>
  <c r="M41" i="27"/>
  <c r="L41" i="27"/>
  <c r="K41" i="27"/>
  <c r="J41" i="27"/>
  <c r="I41" i="27"/>
  <c r="H41" i="27"/>
  <c r="G41" i="27"/>
  <c r="F41" i="27"/>
  <c r="E41" i="27"/>
  <c r="D41" i="27"/>
  <c r="C41" i="27"/>
  <c r="B41" i="27"/>
  <c r="N40" i="27"/>
  <c r="M40" i="27"/>
  <c r="L40" i="27"/>
  <c r="K40" i="27"/>
  <c r="J40" i="27"/>
  <c r="I40" i="27"/>
  <c r="H40" i="27"/>
  <c r="G40" i="27"/>
  <c r="F40" i="27"/>
  <c r="E40" i="27"/>
  <c r="D40" i="27"/>
  <c r="C40" i="27"/>
  <c r="B40" i="27"/>
  <c r="N39" i="27"/>
  <c r="M39" i="27"/>
  <c r="L39" i="27"/>
  <c r="K39" i="27"/>
  <c r="J39" i="27"/>
  <c r="I39" i="27"/>
  <c r="H39" i="27"/>
  <c r="G39" i="27"/>
  <c r="F39" i="27"/>
  <c r="E39" i="27"/>
  <c r="D39" i="27"/>
  <c r="C39" i="27"/>
  <c r="B39" i="27"/>
  <c r="N38" i="27"/>
  <c r="M38" i="27"/>
  <c r="L38" i="27"/>
  <c r="K38" i="27"/>
  <c r="J38" i="27"/>
  <c r="I38" i="27"/>
  <c r="H38" i="27"/>
  <c r="G38" i="27"/>
  <c r="F38" i="27"/>
  <c r="E38" i="27"/>
  <c r="D38" i="27"/>
  <c r="C38" i="27"/>
  <c r="B38" i="27"/>
  <c r="N37" i="27"/>
  <c r="M37" i="27"/>
  <c r="L37" i="27"/>
  <c r="K37" i="27"/>
  <c r="J37" i="27"/>
  <c r="I37" i="27"/>
  <c r="H37" i="27"/>
  <c r="G37" i="27"/>
  <c r="F37" i="27"/>
  <c r="E37" i="27"/>
  <c r="D37" i="27"/>
  <c r="C37" i="27"/>
  <c r="B37" i="27"/>
  <c r="N36" i="27"/>
  <c r="M36" i="27"/>
  <c r="L36" i="27"/>
  <c r="K36" i="27"/>
  <c r="J36" i="27"/>
  <c r="I36" i="27"/>
  <c r="H36" i="27"/>
  <c r="G36" i="27"/>
  <c r="F36" i="27"/>
  <c r="E36" i="27"/>
  <c r="D36" i="27"/>
  <c r="C36" i="27"/>
  <c r="B36" i="27"/>
  <c r="N35" i="27"/>
  <c r="M35" i="27"/>
  <c r="L35" i="27"/>
  <c r="K35" i="27"/>
  <c r="J35" i="27"/>
  <c r="I35" i="27"/>
  <c r="H35" i="27"/>
  <c r="G35" i="27"/>
  <c r="F35" i="27"/>
  <c r="E35" i="27"/>
  <c r="D35" i="27"/>
  <c r="C35" i="27"/>
  <c r="B35" i="27"/>
  <c r="N34" i="27"/>
  <c r="M34" i="27"/>
  <c r="L34" i="27"/>
  <c r="K34" i="27"/>
  <c r="J34" i="27"/>
  <c r="I34" i="27"/>
  <c r="H34" i="27"/>
  <c r="G34" i="27"/>
  <c r="F34" i="27"/>
  <c r="E34" i="27"/>
  <c r="D34" i="27"/>
  <c r="C34" i="27"/>
  <c r="B34" i="27"/>
  <c r="N33" i="27"/>
  <c r="M33" i="27"/>
  <c r="L33" i="27"/>
  <c r="K33" i="27"/>
  <c r="J33" i="27"/>
  <c r="I33" i="27"/>
  <c r="H33" i="27"/>
  <c r="G33" i="27"/>
  <c r="F33" i="27"/>
  <c r="E33" i="27"/>
  <c r="D33" i="27"/>
  <c r="C33" i="27"/>
  <c r="B33" i="27"/>
  <c r="N32" i="27"/>
  <c r="M32" i="27"/>
  <c r="L32" i="27"/>
  <c r="K32" i="27"/>
  <c r="J32" i="27"/>
  <c r="I32" i="27"/>
  <c r="H32" i="27"/>
  <c r="G32" i="27"/>
  <c r="F32" i="27"/>
  <c r="E32" i="27"/>
  <c r="D32" i="27"/>
  <c r="C32" i="27"/>
  <c r="B32" i="27"/>
  <c r="N31" i="27"/>
  <c r="M31" i="27"/>
  <c r="L31" i="27"/>
  <c r="K31" i="27"/>
  <c r="J31" i="27"/>
  <c r="I31" i="27"/>
  <c r="H31" i="27"/>
  <c r="G31" i="27"/>
  <c r="F31" i="27"/>
  <c r="E31" i="27"/>
  <c r="D31" i="27"/>
  <c r="C31" i="27"/>
  <c r="B31" i="27"/>
  <c r="N30" i="27"/>
  <c r="M30" i="27"/>
  <c r="L30" i="27"/>
  <c r="K30" i="27"/>
  <c r="J30" i="27"/>
  <c r="I30" i="27"/>
  <c r="H30" i="27"/>
  <c r="G30" i="27"/>
  <c r="F30" i="27"/>
  <c r="E30" i="27"/>
  <c r="D30" i="27"/>
  <c r="C30" i="27"/>
  <c r="B30" i="27"/>
  <c r="N29" i="27"/>
  <c r="M29" i="27"/>
  <c r="L29" i="27"/>
  <c r="K29" i="27"/>
  <c r="J29" i="27"/>
  <c r="I29" i="27"/>
  <c r="H29" i="27"/>
  <c r="G29" i="27"/>
  <c r="F29" i="27"/>
  <c r="E29" i="27"/>
  <c r="D29" i="27"/>
  <c r="C29" i="27"/>
  <c r="B29" i="27"/>
  <c r="N28" i="27"/>
  <c r="M28" i="27"/>
  <c r="L28" i="27"/>
  <c r="K28" i="27"/>
  <c r="J28" i="27"/>
  <c r="I28" i="27"/>
  <c r="H28" i="27"/>
  <c r="G28" i="27"/>
  <c r="F28" i="27"/>
  <c r="E28" i="27"/>
  <c r="D28" i="27"/>
  <c r="C28" i="27"/>
  <c r="B28" i="27"/>
  <c r="N27" i="27"/>
  <c r="M27" i="27"/>
  <c r="L27" i="27"/>
  <c r="K27" i="27"/>
  <c r="J27" i="27"/>
  <c r="I27" i="27"/>
  <c r="H27" i="27"/>
  <c r="G27" i="27"/>
  <c r="F27" i="27"/>
  <c r="E27" i="27"/>
  <c r="D27" i="27"/>
  <c r="C27" i="27"/>
  <c r="B27" i="27"/>
  <c r="N26" i="27"/>
  <c r="M26" i="27"/>
  <c r="L26" i="27"/>
  <c r="K26" i="27"/>
  <c r="J26" i="27"/>
  <c r="I26" i="27"/>
  <c r="H26" i="27"/>
  <c r="G26" i="27"/>
  <c r="F26" i="27"/>
  <c r="E26" i="27"/>
  <c r="D26" i="27"/>
  <c r="C26" i="27"/>
  <c r="B26" i="27"/>
  <c r="N25" i="27"/>
  <c r="M25" i="27"/>
  <c r="L25" i="27"/>
  <c r="K25" i="27"/>
  <c r="J25" i="27"/>
  <c r="I25" i="27"/>
  <c r="H25" i="27"/>
  <c r="G25" i="27"/>
  <c r="F25" i="27"/>
  <c r="E25" i="27"/>
  <c r="D25" i="27"/>
  <c r="C25" i="27"/>
  <c r="B25" i="27"/>
  <c r="N24" i="27"/>
  <c r="M24" i="27"/>
  <c r="L24" i="27"/>
  <c r="K24" i="27"/>
  <c r="J24" i="27"/>
  <c r="I24" i="27"/>
  <c r="H24" i="27"/>
  <c r="G24" i="27"/>
  <c r="F24" i="27"/>
  <c r="E24" i="27"/>
  <c r="D24" i="27"/>
  <c r="C24" i="27"/>
  <c r="B24" i="27"/>
  <c r="N23" i="27"/>
  <c r="M23" i="27"/>
  <c r="L23" i="27"/>
  <c r="K23" i="27"/>
  <c r="J23" i="27"/>
  <c r="I23" i="27"/>
  <c r="H23" i="27"/>
  <c r="G23" i="27"/>
  <c r="F23" i="27"/>
  <c r="E23" i="27"/>
  <c r="D23" i="27"/>
  <c r="C23" i="27"/>
  <c r="B23" i="27"/>
  <c r="N22" i="27"/>
  <c r="M22" i="27"/>
  <c r="L22" i="27"/>
  <c r="K22" i="27"/>
  <c r="J22" i="27"/>
  <c r="I22" i="27"/>
  <c r="H22" i="27"/>
  <c r="G22" i="27"/>
  <c r="F22" i="27"/>
  <c r="E22" i="27"/>
  <c r="D22" i="27"/>
  <c r="C22" i="27"/>
  <c r="B22" i="27"/>
  <c r="N21" i="27"/>
  <c r="M21" i="27"/>
  <c r="L21" i="27"/>
  <c r="K21" i="27"/>
  <c r="J21" i="27"/>
  <c r="I21" i="27"/>
  <c r="H21" i="27"/>
  <c r="G21" i="27"/>
  <c r="F21" i="27"/>
  <c r="E21" i="27"/>
  <c r="D21" i="27"/>
  <c r="C21" i="27"/>
  <c r="B21" i="27"/>
  <c r="N20" i="27"/>
  <c r="M20" i="27"/>
  <c r="L20" i="27"/>
  <c r="K20" i="27"/>
  <c r="J20" i="27"/>
  <c r="I20" i="27"/>
  <c r="H20" i="27"/>
  <c r="G20" i="27"/>
  <c r="F20" i="27"/>
  <c r="E20" i="27"/>
  <c r="D20" i="27"/>
  <c r="C20" i="27"/>
  <c r="B20" i="27"/>
  <c r="N19" i="27"/>
  <c r="M19" i="27"/>
  <c r="L19" i="27"/>
  <c r="K19" i="27"/>
  <c r="J19" i="27"/>
  <c r="I19" i="27"/>
  <c r="H19" i="27"/>
  <c r="G19" i="27"/>
  <c r="F19" i="27"/>
  <c r="E19" i="27"/>
  <c r="D19" i="27"/>
  <c r="C19" i="27"/>
  <c r="B19" i="27"/>
  <c r="N18" i="27"/>
  <c r="M18" i="27"/>
  <c r="L18" i="27"/>
  <c r="K18" i="27"/>
  <c r="J18" i="27"/>
  <c r="I18" i="27"/>
  <c r="H18" i="27"/>
  <c r="G18" i="27"/>
  <c r="F18" i="27"/>
  <c r="E18" i="27"/>
  <c r="D18" i="27"/>
  <c r="C18" i="27"/>
  <c r="B18" i="27"/>
  <c r="N17" i="27"/>
  <c r="M17" i="27"/>
  <c r="L17" i="27"/>
  <c r="K17" i="27"/>
  <c r="J17" i="27"/>
  <c r="I17" i="27"/>
  <c r="H17" i="27"/>
  <c r="G17" i="27"/>
  <c r="F17" i="27"/>
  <c r="E17" i="27"/>
  <c r="D17" i="27"/>
  <c r="C17" i="27"/>
  <c r="B17" i="27"/>
  <c r="N16" i="27"/>
  <c r="M16" i="27"/>
  <c r="L16" i="27"/>
  <c r="K16" i="27"/>
  <c r="J16" i="27"/>
  <c r="I16" i="27"/>
  <c r="H16" i="27"/>
  <c r="G16" i="27"/>
  <c r="F16" i="27"/>
  <c r="E16" i="27"/>
  <c r="D16" i="27"/>
  <c r="C16" i="27"/>
  <c r="B16" i="27"/>
  <c r="N15" i="27"/>
  <c r="M15" i="27"/>
  <c r="L15" i="27"/>
  <c r="K15" i="27"/>
  <c r="J15" i="27"/>
  <c r="I15" i="27"/>
  <c r="H15" i="27"/>
  <c r="G15" i="27"/>
  <c r="F15" i="27"/>
  <c r="E15" i="27"/>
  <c r="D15" i="27"/>
  <c r="C15" i="27"/>
  <c r="B15" i="27"/>
  <c r="N14" i="27"/>
  <c r="M14" i="27"/>
  <c r="L14" i="27"/>
  <c r="K14" i="27"/>
  <c r="J14" i="27"/>
  <c r="I14" i="27"/>
  <c r="H14" i="27"/>
  <c r="G14" i="27"/>
  <c r="F14" i="27"/>
  <c r="E14" i="27"/>
  <c r="D14" i="27"/>
  <c r="C14" i="27"/>
  <c r="B14" i="27"/>
  <c r="N13" i="27"/>
  <c r="M13" i="27"/>
  <c r="L13" i="27"/>
  <c r="K13" i="27"/>
  <c r="J13" i="27"/>
  <c r="I13" i="27"/>
  <c r="H13" i="27"/>
  <c r="G13" i="27"/>
  <c r="F13" i="27"/>
  <c r="E13" i="27"/>
  <c r="D13" i="27"/>
  <c r="C13" i="27"/>
  <c r="B13" i="27"/>
  <c r="N12" i="27"/>
  <c r="M12" i="27"/>
  <c r="L12" i="27"/>
  <c r="K12" i="27"/>
  <c r="J12" i="27"/>
  <c r="I12" i="27"/>
  <c r="H12" i="27"/>
  <c r="G12" i="27"/>
  <c r="F12" i="27"/>
  <c r="E12" i="27"/>
  <c r="D12" i="27"/>
  <c r="C12" i="27"/>
  <c r="B12" i="27"/>
  <c r="N11" i="27"/>
  <c r="M11" i="27"/>
  <c r="L11" i="27"/>
  <c r="K11" i="27"/>
  <c r="J11" i="27"/>
  <c r="I11" i="27"/>
  <c r="H11" i="27"/>
  <c r="G11" i="27"/>
  <c r="F11" i="27"/>
  <c r="E11" i="27"/>
  <c r="D11" i="27"/>
  <c r="C11" i="27"/>
  <c r="B11" i="27"/>
  <c r="N10" i="27"/>
  <c r="M10" i="27"/>
  <c r="L10" i="27"/>
  <c r="K10" i="27"/>
  <c r="J10" i="27"/>
  <c r="I10" i="27"/>
  <c r="H10" i="27"/>
  <c r="G10" i="27"/>
  <c r="F10" i="27"/>
  <c r="E10" i="27"/>
  <c r="D10" i="27"/>
  <c r="C10" i="27"/>
  <c r="B10" i="27"/>
  <c r="N9" i="27"/>
  <c r="M9" i="27"/>
  <c r="L9" i="27"/>
  <c r="K9" i="27"/>
  <c r="J9" i="27"/>
  <c r="I9" i="27"/>
  <c r="H9" i="27"/>
  <c r="G9" i="27"/>
  <c r="F9" i="27"/>
  <c r="E9" i="27"/>
  <c r="D9" i="27"/>
  <c r="C9" i="27"/>
  <c r="B9" i="27"/>
  <c r="N8" i="27"/>
  <c r="M8" i="27"/>
  <c r="L8" i="27"/>
  <c r="K8" i="27"/>
  <c r="J8" i="27"/>
  <c r="I8" i="27"/>
  <c r="H8" i="27"/>
  <c r="G8" i="27"/>
  <c r="F8" i="27"/>
  <c r="E8" i="27"/>
  <c r="D8" i="27"/>
  <c r="C8" i="27"/>
  <c r="B8" i="27"/>
  <c r="N7" i="27"/>
  <c r="M7" i="27"/>
  <c r="L7" i="27"/>
  <c r="K7" i="27"/>
  <c r="J7" i="27"/>
  <c r="I7" i="27"/>
  <c r="H7" i="27"/>
  <c r="G7" i="27"/>
  <c r="F7" i="27"/>
  <c r="E7" i="27"/>
  <c r="D7" i="27"/>
  <c r="C7" i="27"/>
  <c r="B7" i="27"/>
  <c r="N6" i="27"/>
  <c r="M6" i="27"/>
  <c r="L6" i="27"/>
  <c r="K6" i="27"/>
  <c r="J6" i="27"/>
  <c r="I6" i="27"/>
  <c r="H6" i="27"/>
  <c r="G6" i="27"/>
  <c r="F6" i="27"/>
  <c r="E6" i="27"/>
  <c r="D6" i="27"/>
  <c r="C6" i="27"/>
  <c r="B6" i="27"/>
  <c r="M5" i="27"/>
  <c r="L5" i="27"/>
  <c r="K5" i="27"/>
  <c r="J5" i="27"/>
  <c r="I5" i="27"/>
  <c r="H5" i="27"/>
  <c r="G5" i="27"/>
  <c r="F5" i="27"/>
  <c r="E5" i="27"/>
  <c r="D5" i="27"/>
  <c r="A5" i="27" s="1"/>
  <c r="C5" i="27"/>
  <c r="B5" i="27"/>
  <c r="A1" i="27"/>
  <c r="A34" i="27" l="1"/>
  <c r="A25" i="27"/>
  <c r="A106" i="27"/>
  <c r="A71" i="27"/>
  <c r="A126" i="27"/>
  <c r="A135" i="27"/>
  <c r="A151" i="27"/>
  <c r="A63" i="27"/>
  <c r="A168" i="27"/>
  <c r="A95" i="27"/>
  <c r="A49" i="27"/>
  <c r="A43" i="27"/>
  <c r="A38" i="27"/>
  <c r="A140" i="27"/>
  <c r="A70" i="27"/>
  <c r="A14" i="27"/>
  <c r="A20" i="27"/>
  <c r="A53" i="27"/>
  <c r="A86" i="27"/>
  <c r="A91" i="27"/>
  <c r="A97" i="27"/>
  <c r="A118" i="27"/>
  <c r="A123" i="27"/>
  <c r="A143" i="27"/>
  <c r="A13" i="27"/>
  <c r="A26" i="27"/>
  <c r="A52" i="27"/>
  <c r="A58" i="27"/>
  <c r="A85" i="27"/>
  <c r="A117" i="27"/>
  <c r="A129" i="27"/>
  <c r="A150" i="27"/>
  <c r="A155" i="27"/>
  <c r="A161" i="27"/>
  <c r="A175" i="27"/>
  <c r="A6" i="27"/>
  <c r="A12" i="27"/>
  <c r="A19" i="27"/>
  <c r="A84" i="27"/>
  <c r="A90" i="27"/>
  <c r="A116" i="27"/>
  <c r="A122" i="27"/>
  <c r="A149" i="27"/>
  <c r="A182" i="27"/>
  <c r="A46" i="27"/>
  <c r="A51" i="27"/>
  <c r="A57" i="27"/>
  <c r="A103" i="27"/>
  <c r="A148" i="27"/>
  <c r="A154" i="27"/>
  <c r="A181" i="27"/>
  <c r="A11" i="27"/>
  <c r="A18" i="27"/>
  <c r="A45" i="27"/>
  <c r="A78" i="27"/>
  <c r="A83" i="27"/>
  <c r="A89" i="27"/>
  <c r="A110" i="27"/>
  <c r="A115" i="27"/>
  <c r="A121" i="27"/>
  <c r="A167" i="27"/>
  <c r="A180" i="27"/>
  <c r="A24" i="27"/>
  <c r="A44" i="27"/>
  <c r="A50" i="27"/>
  <c r="A77" i="27"/>
  <c r="A109" i="27"/>
  <c r="A142" i="27"/>
  <c r="A147" i="27"/>
  <c r="A153" i="27"/>
  <c r="A10" i="27"/>
  <c r="A17" i="27"/>
  <c r="A76" i="27"/>
  <c r="A82" i="27"/>
  <c r="A108" i="27"/>
  <c r="A114" i="27"/>
  <c r="A141" i="27"/>
  <c r="A174" i="27"/>
  <c r="A179" i="27"/>
  <c r="A185" i="27"/>
  <c r="A146" i="27"/>
  <c r="A173" i="27"/>
  <c r="A9" i="27"/>
  <c r="A16" i="27"/>
  <c r="A37" i="27"/>
  <c r="A69" i="27"/>
  <c r="A75" i="27"/>
  <c r="A81" i="27"/>
  <c r="A102" i="27"/>
  <c r="A107" i="27"/>
  <c r="A113" i="27"/>
  <c r="A127" i="27"/>
  <c r="A159" i="27"/>
  <c r="A172" i="27"/>
  <c r="A178" i="27"/>
  <c r="A36" i="27"/>
  <c r="A42" i="27"/>
  <c r="A68" i="27"/>
  <c r="A101" i="27"/>
  <c r="A134" i="27"/>
  <c r="A139" i="27"/>
  <c r="A145" i="27"/>
  <c r="A166" i="27"/>
  <c r="A8" i="27"/>
  <c r="A15" i="27"/>
  <c r="A74" i="27"/>
  <c r="A100" i="27"/>
  <c r="A133" i="27"/>
  <c r="A165" i="27"/>
  <c r="A171" i="27"/>
  <c r="A177" i="27"/>
  <c r="A30" i="27"/>
  <c r="A35" i="27"/>
  <c r="A41" i="27"/>
  <c r="A62" i="27"/>
  <c r="A67" i="27"/>
  <c r="A87" i="27"/>
  <c r="A119" i="27"/>
  <c r="A132" i="27"/>
  <c r="A138" i="27"/>
  <c r="A164" i="27"/>
  <c r="A7" i="27"/>
  <c r="A29" i="27"/>
  <c r="A61" i="27"/>
  <c r="A73" i="27"/>
  <c r="A94" i="27"/>
  <c r="A99" i="27"/>
  <c r="A105" i="27"/>
  <c r="A170" i="27"/>
  <c r="A28" i="27"/>
  <c r="A60" i="27"/>
  <c r="A66" i="27"/>
  <c r="A93" i="27"/>
  <c r="A125" i="27"/>
  <c r="A131" i="27"/>
  <c r="A137" i="27"/>
  <c r="A158" i="27"/>
  <c r="A163" i="27"/>
  <c r="A22" i="27"/>
  <c r="A92" i="27"/>
  <c r="A98" i="27"/>
  <c r="A124" i="27"/>
  <c r="A157" i="27"/>
  <c r="A169" i="27"/>
  <c r="A183" i="27"/>
  <c r="A21" i="27"/>
  <c r="A27" i="27"/>
  <c r="A33" i="27"/>
  <c r="A54" i="27"/>
  <c r="A59" i="27"/>
  <c r="A65" i="27"/>
  <c r="A79" i="27"/>
  <c r="A111" i="27"/>
  <c r="A130" i="27"/>
  <c r="A156" i="27"/>
  <c r="A162" i="27"/>
  <c r="A32" i="27"/>
  <c r="A40" i="27"/>
  <c r="A48" i="27"/>
  <c r="A56" i="27"/>
  <c r="A64" i="27"/>
  <c r="A72" i="27"/>
  <c r="A80" i="27"/>
  <c r="A88" i="27"/>
  <c r="A96" i="27"/>
  <c r="A104" i="27"/>
  <c r="A112" i="27"/>
  <c r="A120" i="27"/>
  <c r="A128" i="27"/>
  <c r="A136" i="27"/>
  <c r="A144" i="27"/>
  <c r="A152" i="27"/>
  <c r="A160" i="27"/>
  <c r="A176" i="27"/>
  <c r="A184" i="27"/>
  <c r="A23" i="27"/>
  <c r="A31" i="27"/>
  <c r="A39" i="27"/>
  <c r="A47" i="27"/>
  <c r="A55" i="27"/>
  <c r="A188" i="5"/>
  <c r="A168" i="5"/>
  <c r="A151" i="5"/>
  <c r="A140" i="5"/>
  <c r="A121" i="5"/>
  <c r="A79" i="5"/>
  <c r="A41" i="5"/>
  <c r="A32" i="5"/>
  <c r="A5" i="5"/>
  <c r="A1" i="5"/>
  <c r="A27" i="5" l="1"/>
  <c r="A10" i="5"/>
  <c r="A26" i="5"/>
  <c r="A25" i="5"/>
  <c r="A24" i="5"/>
  <c r="A23" i="5"/>
  <c r="A22" i="5"/>
  <c r="A21" i="5"/>
  <c r="A20" i="5"/>
  <c r="A7" i="5"/>
  <c r="A181" i="5"/>
  <c r="A17" i="5"/>
  <c r="A19" i="5"/>
  <c r="A16" i="5"/>
  <c r="A15" i="5"/>
  <c r="A196" i="5"/>
  <c r="A70" i="5"/>
  <c r="A95" i="5"/>
  <c r="A203" i="5"/>
  <c r="A194" i="5"/>
  <c r="A180" i="5"/>
  <c r="A179" i="5"/>
  <c r="A158" i="5"/>
  <c r="A157" i="5"/>
  <c r="A114" i="5"/>
  <c r="A149" i="5"/>
  <c r="A148" i="5"/>
  <c r="A106" i="5"/>
  <c r="A69" i="5"/>
  <c r="A48" i="5"/>
  <c r="A53" i="5"/>
  <c r="A51" i="5"/>
  <c r="A52" i="5"/>
  <c r="A50" i="5"/>
  <c r="A191" i="5"/>
  <c r="A80" i="5"/>
  <c r="A12" i="5"/>
  <c r="A66" i="5"/>
  <c r="A123" i="5"/>
  <c r="A13" i="5"/>
  <c r="A56" i="5"/>
  <c r="A85" i="5"/>
  <c r="A102" i="5"/>
  <c r="A139" i="5"/>
  <c r="A156" i="5"/>
  <c r="A173" i="5"/>
  <c r="A192" i="5"/>
  <c r="A111" i="5"/>
  <c r="A186" i="5"/>
  <c r="A46" i="5"/>
  <c r="A118" i="5"/>
  <c r="A97" i="5"/>
  <c r="A35" i="5"/>
  <c r="A84" i="5"/>
  <c r="A138" i="5"/>
  <c r="A36" i="5"/>
  <c r="A67" i="5"/>
  <c r="A14" i="5"/>
  <c r="A37" i="5"/>
  <c r="A57" i="5"/>
  <c r="A68" i="5"/>
  <c r="A86" i="5"/>
  <c r="A103" i="5"/>
  <c r="A124" i="5"/>
  <c r="A159" i="5"/>
  <c r="A174" i="5"/>
  <c r="A193" i="5"/>
  <c r="A195" i="5"/>
  <c r="A30" i="5"/>
  <c r="A132" i="5"/>
  <c r="A182" i="5"/>
  <c r="A115" i="5"/>
  <c r="A55" i="5"/>
  <c r="A101" i="5"/>
  <c r="A155" i="5"/>
  <c r="A38" i="5"/>
  <c r="A87" i="5"/>
  <c r="A125" i="5"/>
  <c r="A160" i="5"/>
  <c r="A39" i="5"/>
  <c r="A59" i="5"/>
  <c r="A72" i="5"/>
  <c r="A88" i="5"/>
  <c r="A109" i="5"/>
  <c r="A126" i="5"/>
  <c r="A142" i="5"/>
  <c r="A161" i="5"/>
  <c r="A176" i="5"/>
  <c r="A172" i="5"/>
  <c r="A58" i="5"/>
  <c r="A71" i="5"/>
  <c r="A108" i="5"/>
  <c r="A141" i="5"/>
  <c r="A177" i="5"/>
  <c r="A40" i="5"/>
  <c r="A60" i="5"/>
  <c r="A73" i="5"/>
  <c r="A89" i="5"/>
  <c r="A110" i="5"/>
  <c r="A127" i="5"/>
  <c r="A143" i="5"/>
  <c r="A162" i="5"/>
  <c r="A175" i="5"/>
  <c r="A197" i="5"/>
  <c r="A198" i="5"/>
  <c r="A94" i="5"/>
  <c r="A167" i="5"/>
  <c r="A61" i="5"/>
  <c r="A187" i="5"/>
  <c r="A104" i="5"/>
  <c r="A74" i="5"/>
  <c r="A90" i="5"/>
  <c r="A112" i="5"/>
  <c r="A128" i="5"/>
  <c r="A144" i="5"/>
  <c r="A163" i="5"/>
  <c r="A178" i="5"/>
  <c r="A42" i="5"/>
  <c r="A105" i="5"/>
  <c r="A75" i="5"/>
  <c r="A91" i="5"/>
  <c r="A113" i="5"/>
  <c r="A129" i="5"/>
  <c r="A145" i="5"/>
  <c r="A164" i="5"/>
  <c r="A183" i="5"/>
  <c r="A201" i="5"/>
  <c r="A202" i="5"/>
  <c r="A76" i="5"/>
  <c r="A92" i="5"/>
  <c r="A119" i="5"/>
  <c r="A130" i="5"/>
  <c r="A146" i="5"/>
  <c r="A165" i="5"/>
  <c r="A184" i="5"/>
  <c r="A29" i="5"/>
  <c r="A44" i="5"/>
  <c r="A107" i="5"/>
  <c r="A77" i="5"/>
  <c r="A93" i="5"/>
  <c r="A116" i="5"/>
  <c r="A131" i="5"/>
  <c r="A147" i="5"/>
  <c r="A166" i="5"/>
  <c r="A185" i="5"/>
  <c r="A204" i="5"/>
  <c r="A205" i="5"/>
  <c r="A117" i="5"/>
  <c r="A96" i="5"/>
  <c r="A199" i="5"/>
  <c r="A200" i="5"/>
  <c r="A78" i="5"/>
  <c r="A152" i="5"/>
  <c r="A169" i="5"/>
  <c r="A8" i="5"/>
  <c r="A47" i="5"/>
  <c r="A63" i="5"/>
  <c r="A81" i="5"/>
  <c r="A98" i="5"/>
  <c r="A120" i="5"/>
  <c r="A135" i="5"/>
  <c r="A153" i="5"/>
  <c r="A170" i="5"/>
  <c r="A189" i="5"/>
  <c r="A206" i="5"/>
  <c r="A190" i="5"/>
  <c r="A43" i="5"/>
  <c r="A45" i="5"/>
  <c r="A150" i="5"/>
  <c r="A6" i="5"/>
  <c r="A133" i="5"/>
  <c r="A31" i="5"/>
  <c r="A62" i="5"/>
  <c r="A134" i="5"/>
  <c r="A9" i="5"/>
  <c r="A33" i="5"/>
  <c r="A49" i="5"/>
  <c r="A64" i="5"/>
  <c r="A82" i="5"/>
  <c r="A99" i="5"/>
  <c r="A136" i="5"/>
  <c r="A154" i="5"/>
  <c r="A171" i="5"/>
  <c r="A11" i="5"/>
  <c r="A34" i="5"/>
  <c r="A54" i="5"/>
  <c r="A65" i="5"/>
  <c r="A83" i="5"/>
  <c r="A100" i="5"/>
  <c r="A122" i="5"/>
  <c r="A137" i="5"/>
  <c r="A18" i="5"/>
</calcChain>
</file>

<file path=xl/sharedStrings.xml><?xml version="1.0" encoding="utf-8"?>
<sst xmlns="http://schemas.openxmlformats.org/spreadsheetml/2006/main" count="1260" uniqueCount="825">
  <si>
    <t>Opetus- ja tutkimustilat</t>
  </si>
  <si>
    <t>Säilytystilat</t>
  </si>
  <si>
    <t>Ruokailu- ja keittiötilat</t>
  </si>
  <si>
    <t>Kasarmitupa</t>
  </si>
  <si>
    <t>Makuusali</t>
  </si>
  <si>
    <t>Muu asuintila</t>
  </si>
  <si>
    <t>Toimistotila</t>
  </si>
  <si>
    <t>Avotoimisto</t>
  </si>
  <si>
    <t>Kokoustila</t>
  </si>
  <si>
    <t>Toimiston aputila</t>
  </si>
  <si>
    <t>Liiketila</t>
  </si>
  <si>
    <t>Liiketilojen aputila</t>
  </si>
  <si>
    <t>Muu liiketila</t>
  </si>
  <si>
    <t>Opetuskeittiö</t>
  </si>
  <si>
    <t>Tietotekniikan opetustila</t>
  </si>
  <si>
    <t>Kielistudio</t>
  </si>
  <si>
    <t>Luentosali</t>
  </si>
  <si>
    <t>Auditorio</t>
  </si>
  <si>
    <t>Konserttisali</t>
  </si>
  <si>
    <t>Istuntosali</t>
  </si>
  <si>
    <t>Ammattioppilaitoksen työhalli</t>
  </si>
  <si>
    <t>Laboratoriotila</t>
  </si>
  <si>
    <t>Kevytvarusteinen laboratorio</t>
  </si>
  <si>
    <t>Normaalivarusteinen laboratorio</t>
  </si>
  <si>
    <t>Erikoislaboratorio</t>
  </si>
  <si>
    <t>Kemianlaboratorio</t>
  </si>
  <si>
    <t>Kliimahuone</t>
  </si>
  <si>
    <t>Tutkimustila</t>
  </si>
  <si>
    <t>Tutkimushalli</t>
  </si>
  <si>
    <t>Eläin toimenpidehuone</t>
  </si>
  <si>
    <t>Valvomo</t>
  </si>
  <si>
    <t>Erityistilat</t>
  </si>
  <si>
    <t>Kirjapainotila</t>
  </si>
  <si>
    <t>AV-studio</t>
  </si>
  <si>
    <t>Raskaan teollisuuden tila</t>
  </si>
  <si>
    <t>Sairaalatila</t>
  </si>
  <si>
    <t>Leikkaussali</t>
  </si>
  <si>
    <t>Potilashuone</t>
  </si>
  <si>
    <t>Jäähyväishuone</t>
  </si>
  <si>
    <t>Toimenpidehuone</t>
  </si>
  <si>
    <t>Lääketieteen toimitila</t>
  </si>
  <si>
    <t>Ruumishuone</t>
  </si>
  <si>
    <t>Sakraalitila</t>
  </si>
  <si>
    <t>Kulttuuritila</t>
  </si>
  <si>
    <t>Lukusali</t>
  </si>
  <si>
    <t>Liikuntatila</t>
  </si>
  <si>
    <t>Kotieläintila</t>
  </si>
  <si>
    <t>Akvaariohuone</t>
  </si>
  <si>
    <t>Erikoiskasvihuone</t>
  </si>
  <si>
    <t>Lantala</t>
  </si>
  <si>
    <t>Tekninen aputila</t>
  </si>
  <si>
    <t>Teollisuusvarasto</t>
  </si>
  <si>
    <t>Erityissäilytystila</t>
  </si>
  <si>
    <t>Muu varastotila</t>
  </si>
  <si>
    <t>Kemikaalivarasto</t>
  </si>
  <si>
    <t>Rehuvarasto</t>
  </si>
  <si>
    <t>Lastauslaituri</t>
  </si>
  <si>
    <t>Ruokailutila</t>
  </si>
  <si>
    <t>Työpaikkaruokailutila</t>
  </si>
  <si>
    <t>Yleisöruokailutila</t>
  </si>
  <si>
    <t>Keittiötila</t>
  </si>
  <si>
    <t>Minikeittiö</t>
  </si>
  <si>
    <t>Suurtalouskeittiö</t>
  </si>
  <si>
    <t>Sosiaali- ja virkistystilat</t>
  </si>
  <si>
    <t>Pesutila</t>
  </si>
  <si>
    <t>WC-tila</t>
  </si>
  <si>
    <t>Löylyhuone</t>
  </si>
  <si>
    <t>Taukotila</t>
  </si>
  <si>
    <t>Harrastustila</t>
  </si>
  <si>
    <t>Terveydenhoitajan tila</t>
  </si>
  <si>
    <t>VSS / varasto</t>
  </si>
  <si>
    <t>VSS / sosiaalitila</t>
  </si>
  <si>
    <t>VSS / pysäköintitila</t>
  </si>
  <si>
    <t>Kuraeteinen</t>
  </si>
  <si>
    <t>Pesulatila</t>
  </si>
  <si>
    <t>Kiinteistökohtainen erityistila</t>
  </si>
  <si>
    <t>Muu yhteistila</t>
  </si>
  <si>
    <t>Liikenne- ja tekniset tilat</t>
  </si>
  <si>
    <t>Hissi</t>
  </si>
  <si>
    <t>Ilmanvaihtotila</t>
  </si>
  <si>
    <t>Sähkötekninen tila</t>
  </si>
  <si>
    <t>Ulkotila</t>
  </si>
  <si>
    <t>Hormi</t>
  </si>
  <si>
    <t>Kuilu</t>
  </si>
  <si>
    <t>Korkean tilan yläosa</t>
  </si>
  <si>
    <t>Tuotantotila</t>
  </si>
  <si>
    <t>Nimikkeen selite</t>
  </si>
  <si>
    <t>Kuvaa tilaohjelmaan kuuluvien huonetilojen laajuutta.  
Huonealojen summa ilman liikenne- ja teknisiä tiloja ja ohjelmoimattomia auloja.</t>
  </si>
  <si>
    <t>https://www.finlex.fi/fi/laki/alkup/2017/20170848</t>
  </si>
  <si>
    <t>https://www.finlex.fi/fi/laki/alkup/2016/20161134</t>
  </si>
  <si>
    <t>Porras on käytävä, jonka avulla (rakennuksen tai rakennelman) käyttäjät voivat kävellä (astua) pystysuoraan yhdestä lattiatasosta toiseen, eri korkeudella olevaan lattiatasoon. Siihen voi sisältyä lepotasanne välitasona.</t>
  </si>
  <si>
    <t>https://www.stat.fi/meta/kas/keittio.html</t>
  </si>
  <si>
    <t>AH</t>
  </si>
  <si>
    <t>Asuinhuone</t>
  </si>
  <si>
    <t>http://www.yso.fi/onto/koko/p53187</t>
  </si>
  <si>
    <t>Vaatenaulakkotila</t>
  </si>
  <si>
    <t>Pukutila</t>
  </si>
  <si>
    <t>Väestönsuojatila</t>
  </si>
  <si>
    <t>Sisäänkäyntitila</t>
  </si>
  <si>
    <t>Jätehuoltotila</t>
  </si>
  <si>
    <t>Autosuoja</t>
  </si>
  <si>
    <t>Siivoustila</t>
  </si>
  <si>
    <t>MH</t>
  </si>
  <si>
    <t>KPH</t>
  </si>
  <si>
    <t>Kylpyhuone</t>
  </si>
  <si>
    <t>Kodinhoitotila</t>
  </si>
  <si>
    <t>KHH</t>
  </si>
  <si>
    <t>WC</t>
  </si>
  <si>
    <t>PH</t>
  </si>
  <si>
    <t>Yleisö WC</t>
  </si>
  <si>
    <t>Makuuhuone</t>
  </si>
  <si>
    <t>VH</t>
  </si>
  <si>
    <t>Vaatehuone</t>
  </si>
  <si>
    <t>Varastotila</t>
  </si>
  <si>
    <t>VAR</t>
  </si>
  <si>
    <t>Kylmä varastotila</t>
  </si>
  <si>
    <t>Arkistotila</t>
  </si>
  <si>
    <t>Tiivishyllyarkisto</t>
  </si>
  <si>
    <t>Kirjavarasto</t>
  </si>
  <si>
    <t>Laajuustiedot</t>
  </si>
  <si>
    <t>Kerrospinta-ala</t>
  </si>
  <si>
    <t>kem2</t>
  </si>
  <si>
    <t>Kerrosala</t>
  </si>
  <si>
    <t>hym2</t>
  </si>
  <si>
    <t>brm2</t>
  </si>
  <si>
    <t>ohm2</t>
  </si>
  <si>
    <t>Ohjelma-ala</t>
  </si>
  <si>
    <t>htm2</t>
  </si>
  <si>
    <t>TH</t>
  </si>
  <si>
    <t>S</t>
  </si>
  <si>
    <t>Yhteistilat</t>
  </si>
  <si>
    <t>VSS</t>
  </si>
  <si>
    <t>ET</t>
  </si>
  <si>
    <t>TK</t>
  </si>
  <si>
    <t>Eteinen</t>
  </si>
  <si>
    <t>Yleisön palvelutila</t>
  </si>
  <si>
    <t>Porrastila</t>
  </si>
  <si>
    <t>TEKN</t>
  </si>
  <si>
    <t xml:space="preserve">Hyötyala </t>
  </si>
  <si>
    <t xml:space="preserve">Huoneala </t>
  </si>
  <si>
    <t>Kokonaisala</t>
  </si>
  <si>
    <t>Asuinkerrostalot</t>
  </si>
  <si>
    <t>KAT</t>
  </si>
  <si>
    <t>MAS</t>
  </si>
  <si>
    <t>Huoneistoala</t>
  </si>
  <si>
    <t>SYK</t>
  </si>
  <si>
    <t>Toimitila</t>
  </si>
  <si>
    <t>Muu erityisaiheiden opetustila</t>
  </si>
  <si>
    <t>Parveke</t>
  </si>
  <si>
    <t>1</t>
  </si>
  <si>
    <t>11</t>
  </si>
  <si>
    <t>12</t>
  </si>
  <si>
    <t>13</t>
  </si>
  <si>
    <t>01</t>
  </si>
  <si>
    <t>2</t>
  </si>
  <si>
    <t>0110</t>
  </si>
  <si>
    <t>Omakotitalot</t>
  </si>
  <si>
    <t>3</t>
  </si>
  <si>
    <t>0111</t>
  </si>
  <si>
    <t>Paritalot</t>
  </si>
  <si>
    <t>4</t>
  </si>
  <si>
    <t>0112</t>
  </si>
  <si>
    <t>Rivitalot</t>
  </si>
  <si>
    <t>5</t>
  </si>
  <si>
    <t>6</t>
  </si>
  <si>
    <t>0120</t>
  </si>
  <si>
    <t>Pienkerrostalot</t>
  </si>
  <si>
    <t>7</t>
  </si>
  <si>
    <t>0121</t>
  </si>
  <si>
    <t>8</t>
  </si>
  <si>
    <t>Asuntolarakennukset</t>
  </si>
  <si>
    <t>9</t>
  </si>
  <si>
    <t>0130</t>
  </si>
  <si>
    <t>Erityisryhmien asuinrakennukset</t>
  </si>
  <si>
    <t>0140</t>
  </si>
  <si>
    <t>02</t>
  </si>
  <si>
    <t>0210</t>
  </si>
  <si>
    <t>Ympärivuotiseen käyttöön soveltuvat vapaa-ajan asuinrakennukset</t>
  </si>
  <si>
    <t>0211</t>
  </si>
  <si>
    <t>Osavuotiseen käyttöön soveltuvat vapaa-ajan asuinrakennukset</t>
  </si>
  <si>
    <t>03</t>
  </si>
  <si>
    <t>0310</t>
  </si>
  <si>
    <t>Tukku- ja vähittäiskaupan myymälähallit</t>
  </si>
  <si>
    <t>0311</t>
  </si>
  <si>
    <t>Kauppakeskukset ja liike- ja tavaratalot</t>
  </si>
  <si>
    <t>0319</t>
  </si>
  <si>
    <t>Muut myymälärakennukset</t>
  </si>
  <si>
    <t>21</t>
  </si>
  <si>
    <t>22</t>
  </si>
  <si>
    <t>0320</t>
  </si>
  <si>
    <t>Hotellit</t>
  </si>
  <si>
    <t>23</t>
  </si>
  <si>
    <t>0321</t>
  </si>
  <si>
    <t>Motellit, hostellit ja vastaavat majoitusliikerakennukset</t>
  </si>
  <si>
    <t>0322</t>
  </si>
  <si>
    <t>Loma-, lepo- ja virkistyskodit</t>
  </si>
  <si>
    <t>0329</t>
  </si>
  <si>
    <t>Muut majoitusliikerakennukset</t>
  </si>
  <si>
    <t>Ravintolarakennukset ja vastaavat liikerakennukset</t>
  </si>
  <si>
    <t>0330</t>
  </si>
  <si>
    <t>04</t>
  </si>
  <si>
    <t>Toimistorakennukset</t>
  </si>
  <si>
    <t>0400</t>
  </si>
  <si>
    <t>31</t>
  </si>
  <si>
    <t>05</t>
  </si>
  <si>
    <t>0510</t>
  </si>
  <si>
    <t>Asemarakennukset ja terminaalit</t>
  </si>
  <si>
    <t>0511</t>
  </si>
  <si>
    <t>Ammattiliikenteen kaluston suojarakennukset</t>
  </si>
  <si>
    <t>0512</t>
  </si>
  <si>
    <t>Ammattiliikenteen kaluston huoltorakennukset</t>
  </si>
  <si>
    <t>0513</t>
  </si>
  <si>
    <t>Pysäköintitalot ja -hallit</t>
  </si>
  <si>
    <t>0514</t>
  </si>
  <si>
    <t>Kulkuneuvojen katokset</t>
  </si>
  <si>
    <t>0520</t>
  </si>
  <si>
    <t>Datakeskukset ja laitetilat</t>
  </si>
  <si>
    <t>0521</t>
  </si>
  <si>
    <t>Tietoliikenteen rakennukset</t>
  </si>
  <si>
    <t>Muut liikenteen rakennukset</t>
  </si>
  <si>
    <t>0590</t>
  </si>
  <si>
    <t>06</t>
  </si>
  <si>
    <t>0610</t>
  </si>
  <si>
    <t>Terveys- ja hyvinvointikeskukset</t>
  </si>
  <si>
    <t>0611</t>
  </si>
  <si>
    <t>Keskussairaalat</t>
  </si>
  <si>
    <t>0612</t>
  </si>
  <si>
    <t>Erikoissairaalat ja laboratoriorakennukset</t>
  </si>
  <si>
    <t>0613</t>
  </si>
  <si>
    <t>Muut sairaalat</t>
  </si>
  <si>
    <t>0614</t>
  </si>
  <si>
    <t>Kuntoutuslaitokset</t>
  </si>
  <si>
    <t>0615</t>
  </si>
  <si>
    <t>Eläintenhoitorakennukset</t>
  </si>
  <si>
    <t>0619</t>
  </si>
  <si>
    <t>Muut terveydenhuoltorakennukset</t>
  </si>
  <si>
    <t>0620</t>
  </si>
  <si>
    <t>Laitospalvelujen rakennukset</t>
  </si>
  <si>
    <t>0621</t>
  </si>
  <si>
    <t>Avopalvelujen rakennukset</t>
  </si>
  <si>
    <t>Vankilarakennukset</t>
  </si>
  <si>
    <t>0630</t>
  </si>
  <si>
    <t>07</t>
  </si>
  <si>
    <t>0710</t>
  </si>
  <si>
    <t>Teatterit, musiikki- ja kongressitalot</t>
  </si>
  <si>
    <t>0711</t>
  </si>
  <si>
    <t>Elokuvateatterit</t>
  </si>
  <si>
    <t>0712</t>
  </si>
  <si>
    <t>Kirjastot ja arkistot</t>
  </si>
  <si>
    <t>0713</t>
  </si>
  <si>
    <t>Museot ja taidegalleriat</t>
  </si>
  <si>
    <t>0714</t>
  </si>
  <si>
    <t>Näyttely- ja messuhallit</t>
  </si>
  <si>
    <t>Seura- ja kerhorakennukset</t>
  </si>
  <si>
    <t>0720</t>
  </si>
  <si>
    <t>0730</t>
  </si>
  <si>
    <t>Uskonnonharjoittamisrakennukset</t>
  </si>
  <si>
    <t>0731</t>
  </si>
  <si>
    <t>Seurakuntatalot</t>
  </si>
  <si>
    <t>0739</t>
  </si>
  <si>
    <t>Muut uskonnollisten yhteisöjen rakennukset</t>
  </si>
  <si>
    <t>0740</t>
  </si>
  <si>
    <t>Jäähallit</t>
  </si>
  <si>
    <t>0741</t>
  </si>
  <si>
    <t>Uimahallit</t>
  </si>
  <si>
    <t>0742</t>
  </si>
  <si>
    <t>Monitoimihallit</t>
  </si>
  <si>
    <t>0743</t>
  </si>
  <si>
    <t>Urheilu- ja palloiluhallit</t>
  </si>
  <si>
    <t>0744</t>
  </si>
  <si>
    <t>Stadion- ja katsomorakennukset</t>
  </si>
  <si>
    <t>0749</t>
  </si>
  <si>
    <t>Muut urheilu- ja liikuntarakennukset</t>
  </si>
  <si>
    <t>Muut kokoontumisrakennukset</t>
  </si>
  <si>
    <t>0790</t>
  </si>
  <si>
    <t>0810</t>
  </si>
  <si>
    <t>Lasten päiväkodit</t>
  </si>
  <si>
    <t>Yleissivistävien oppilaitosten rakennukset</t>
  </si>
  <si>
    <t>0820</t>
  </si>
  <si>
    <t>Ammatillisten oppilaitosten rakennukset</t>
  </si>
  <si>
    <t>0830</t>
  </si>
  <si>
    <t>0840</t>
  </si>
  <si>
    <t>Korkeakoulurakennukset</t>
  </si>
  <si>
    <t>0841</t>
  </si>
  <si>
    <t>Tutkimuslaitosrakennukset</t>
  </si>
  <si>
    <t>0890</t>
  </si>
  <si>
    <t>Vapaan sivistystyön opetusrakennukset</t>
  </si>
  <si>
    <t>91</t>
  </si>
  <si>
    <t>0891</t>
  </si>
  <si>
    <t>Järjestöjen, liittojen, työnantajien ja vastaavien opetusrakennukset</t>
  </si>
  <si>
    <t>09</t>
  </si>
  <si>
    <t>0910</t>
  </si>
  <si>
    <t>Yleiskäyttöiset teollisuushallit</t>
  </si>
  <si>
    <t>0911</t>
  </si>
  <si>
    <t>Raskaan teollisuuden tehdasrakennukset</t>
  </si>
  <si>
    <t>0912</t>
  </si>
  <si>
    <t>Elintarviketeollisuuden tuotantorakennukset</t>
  </si>
  <si>
    <t>0919</t>
  </si>
  <si>
    <t>Muut teollisuuden tuotantorakennukset</t>
  </si>
  <si>
    <t>Teollisuus- ja pienteollisuustalot</t>
  </si>
  <si>
    <t>0920</t>
  </si>
  <si>
    <t>0930</t>
  </si>
  <si>
    <t>Metallimalmien käsittelyrakennukset</t>
  </si>
  <si>
    <t>0939</t>
  </si>
  <si>
    <t>Muut kaivannaistoiminnan rakennukset</t>
  </si>
  <si>
    <t>1010</t>
  </si>
  <si>
    <t>Sähköenergian tuotantorakennukset</t>
  </si>
  <si>
    <t>1011</t>
  </si>
  <si>
    <t>Lämpö- ja kylmäenergian tuotantorakennukset</t>
  </si>
  <si>
    <t>1090</t>
  </si>
  <si>
    <t>Energiansiirtorakennukset</t>
  </si>
  <si>
    <t>1091</t>
  </si>
  <si>
    <t>Energianvarastointirakennukset</t>
  </si>
  <si>
    <t>1110</t>
  </si>
  <si>
    <t>Vedenotto-, vedenpuhdistus- ja vedenjakelurakennukset</t>
  </si>
  <si>
    <t>1120</t>
  </si>
  <si>
    <t>Jätteenkeruu-, jätteenkäsittely- ja jätteenvarastointirakennukset</t>
  </si>
  <si>
    <t>Materiaalien kierrätysrakennukset</t>
  </si>
  <si>
    <t>1130</t>
  </si>
  <si>
    <t>1210</t>
  </si>
  <si>
    <t>Lämmittämättömät varastot</t>
  </si>
  <si>
    <t>1211</t>
  </si>
  <si>
    <t>Lämpimät varastot</t>
  </si>
  <si>
    <t>1212</t>
  </si>
  <si>
    <t>Kylmä- ja pakastevarastot</t>
  </si>
  <si>
    <t>1213</t>
  </si>
  <si>
    <t>Muut olosuhteiltaan säädellyt varastot</t>
  </si>
  <si>
    <t>1214</t>
  </si>
  <si>
    <t>Logistiikkakeskukset ja muut monikäyttöiset varastorakennukset</t>
  </si>
  <si>
    <t>1215</t>
  </si>
  <si>
    <t>Varastokatokset</t>
  </si>
  <si>
    <t>1310</t>
  </si>
  <si>
    <t>Paloasemat</t>
  </si>
  <si>
    <t>1311</t>
  </si>
  <si>
    <t>Väestönsuojat</t>
  </si>
  <si>
    <t>1319</t>
  </si>
  <si>
    <t>Muut pelastustoimen rakennukset</t>
  </si>
  <si>
    <t>1410</t>
  </si>
  <si>
    <t>Lypsykarjarakennukset</t>
  </si>
  <si>
    <t>1411</t>
  </si>
  <si>
    <t>Lihakarjarakennukset</t>
  </si>
  <si>
    <t>1412</t>
  </si>
  <si>
    <t>Sikalat</t>
  </si>
  <si>
    <t>1413</t>
  </si>
  <si>
    <t>Lampolat ja vuohinavetat</t>
  </si>
  <si>
    <t>1414</t>
  </si>
  <si>
    <t>Hevostallit</t>
  </si>
  <si>
    <t>1415</t>
  </si>
  <si>
    <t>Siipikarjarakennukset</t>
  </si>
  <si>
    <t>1416</t>
  </si>
  <si>
    <t>Turkiseläinrakennukset</t>
  </si>
  <si>
    <t>1419</t>
  </si>
  <si>
    <t>Muut eläinsuojat</t>
  </si>
  <si>
    <t>1490</t>
  </si>
  <si>
    <t>Kasvihuoneet</t>
  </si>
  <si>
    <t>1491</t>
  </si>
  <si>
    <t>Viljankuivaamot ja viljansäilytysrakennukset</t>
  </si>
  <si>
    <t>1492</t>
  </si>
  <si>
    <t>Maatalouden varastorakennukset</t>
  </si>
  <si>
    <t>1493</t>
  </si>
  <si>
    <t>Lantalat</t>
  </si>
  <si>
    <t>1499</t>
  </si>
  <si>
    <t>Muut maa-, metsä- ja kalatalouden rakennukset</t>
  </si>
  <si>
    <t>1910</t>
  </si>
  <si>
    <t>Saunarakennukset</t>
  </si>
  <si>
    <t>1911</t>
  </si>
  <si>
    <t>Talousrakennukset</t>
  </si>
  <si>
    <t>1912</t>
  </si>
  <si>
    <t>Majat ja tuvat</t>
  </si>
  <si>
    <t>1919</t>
  </si>
  <si>
    <t>Muualla luokittelemattomat rakennukset</t>
  </si>
  <si>
    <t>RAVA3 tilanimikkeistö, ehdotus</t>
  </si>
  <si>
    <t>Tunnus</t>
  </si>
  <si>
    <t>Suositeltu nimilyhenne</t>
  </si>
  <si>
    <t>Erikoistutkimustila</t>
  </si>
  <si>
    <t>Koe-eläinten tutkimustila</t>
  </si>
  <si>
    <t>Konepajatila</t>
  </si>
  <si>
    <t>Terveydenhoitotila</t>
  </si>
  <si>
    <t>Kirjastosali</t>
  </si>
  <si>
    <t>Näyttelytila</t>
  </si>
  <si>
    <t>Virkistystila</t>
  </si>
  <si>
    <t>Muu erityistila</t>
  </si>
  <si>
    <t>Muu opetus- tai tutkimustila</t>
  </si>
  <si>
    <t>TSTO</t>
  </si>
  <si>
    <t>RAVA
koodi</t>
  </si>
  <si>
    <t>RAVA
tarkenne</t>
  </si>
  <si>
    <t>RAVA
ryhmä</t>
  </si>
  <si>
    <t>Ulkopysäköintitila</t>
  </si>
  <si>
    <t>KT</t>
  </si>
  <si>
    <t>K</t>
  </si>
  <si>
    <t>KK</t>
  </si>
  <si>
    <t>Lisä-
tarkenne</t>
  </si>
  <si>
    <t>Opetustila 1</t>
  </si>
  <si>
    <t>OT1</t>
  </si>
  <si>
    <t>Opetustila 2</t>
  </si>
  <si>
    <t>OT2</t>
  </si>
  <si>
    <t>Opetustila 3</t>
  </si>
  <si>
    <t>OT3</t>
  </si>
  <si>
    <t>-</t>
  </si>
  <si>
    <t>Talo2000</t>
  </si>
  <si>
    <t>Normaalivarusteinen opetustila</t>
  </si>
  <si>
    <t>OT</t>
  </si>
  <si>
    <t>OT.ATK</t>
  </si>
  <si>
    <t>OT.MUU</t>
  </si>
  <si>
    <t>Askartelutila</t>
  </si>
  <si>
    <t>Kerhotila</t>
  </si>
  <si>
    <t>Yhteistila</t>
  </si>
  <si>
    <t>YHT</t>
  </si>
  <si>
    <t>Irtaimistovarasto</t>
  </si>
  <si>
    <t>Talovarasto</t>
  </si>
  <si>
    <t>Ulkoiluvälinevarasto</t>
  </si>
  <si>
    <t>UVV</t>
  </si>
  <si>
    <t>IRT</t>
  </si>
  <si>
    <t>TALOVAR</t>
  </si>
  <si>
    <t>Kenttäerotin</t>
  </si>
  <si>
    <t>Tuulikaappi</t>
  </si>
  <si>
    <t>Kiinteistökohtainen varastotila</t>
  </si>
  <si>
    <t>Muu sosiaalitila</t>
  </si>
  <si>
    <t>Keittiön kylmäsäilytystila</t>
  </si>
  <si>
    <t>Muu ruokailu- tai keittiötila</t>
  </si>
  <si>
    <t>RUOKAILU</t>
  </si>
  <si>
    <t>LASTAUS</t>
  </si>
  <si>
    <t>VAATE</t>
  </si>
  <si>
    <t>KYLMÄVAR</t>
  </si>
  <si>
    <t>ARKISTO</t>
  </si>
  <si>
    <t>AUTOT</t>
  </si>
  <si>
    <t>Konservointitila</t>
  </si>
  <si>
    <t>Työpaja</t>
  </si>
  <si>
    <t>PAJA</t>
  </si>
  <si>
    <t>AV</t>
  </si>
  <si>
    <t>LEIKKAUS</t>
  </si>
  <si>
    <t>TOIMENPIDE</t>
  </si>
  <si>
    <t>POTILASH</t>
  </si>
  <si>
    <t>Päiväkotitila</t>
  </si>
  <si>
    <t>Lämmin kasvihuone</t>
  </si>
  <si>
    <t>Kylmä kasvihuone</t>
  </si>
  <si>
    <t>LE WC</t>
  </si>
  <si>
    <t>TAUKO</t>
  </si>
  <si>
    <t>LUENTO</t>
  </si>
  <si>
    <t>AUDITORIO</t>
  </si>
  <si>
    <t>KONSERTTISALI</t>
  </si>
  <si>
    <t>LÄMPIÖ</t>
  </si>
  <si>
    <t>PUKUH</t>
  </si>
  <si>
    <t>TUPAK</t>
  </si>
  <si>
    <t>Uniclass</t>
  </si>
  <si>
    <t>krm2</t>
  </si>
  <si>
    <t>KYLMÄ</t>
  </si>
  <si>
    <t>YLEISÖRUOKAILU</t>
  </si>
  <si>
    <t>TYÖPAIKKARUOKAILU</t>
  </si>
  <si>
    <t>KIINTEISTÖVAR</t>
  </si>
  <si>
    <t>SIS.K</t>
  </si>
  <si>
    <t>PESULA</t>
  </si>
  <si>
    <t>SIIVOUS</t>
  </si>
  <si>
    <t>JÄTE</t>
  </si>
  <si>
    <t>AULA</t>
  </si>
  <si>
    <t>TUOTANTO</t>
  </si>
  <si>
    <t>TERV.HOITO</t>
  </si>
  <si>
    <t>LIIKUNTA</t>
  </si>
  <si>
    <t>VIRKISTYS</t>
  </si>
  <si>
    <t>VALVOMO</t>
  </si>
  <si>
    <t>TUTKIMUS</t>
  </si>
  <si>
    <t>LAB</t>
  </si>
  <si>
    <t>OPETUSTYÖHALLI</t>
  </si>
  <si>
    <t>Koodi</t>
  </si>
  <si>
    <t>Nimi</t>
  </si>
  <si>
    <t>Yhdistelmä</t>
  </si>
  <si>
    <t>Liikuntaesteisten WC</t>
  </si>
  <si>
    <t>Ala, jota rajaavat huoneistoa ympäröivien seinien, huoneiston sisällä olevien kantavien 
rakennusosien ja esim. hormien huoneiston puoleiset pinnat. Käsitettä käytetään 
usein esim. myytävän tai vuokrattavan alan laajuutena.
huoneistoalalla alaa, jota rajaavat toisaalta huoneistoa ympäröivien seinien, toisaalta huoneiston sisällä olevien kantavien seinien ja muiden rakennukselle välttämättömien rakennusosien huoneiston puoleiset pinnat, huoneistoalaan ei kuitenkaan lueta 1,6 metriä matalampaa tilaa,</t>
  </si>
  <si>
    <t>SFS-EN 15221-6 2012 Tilajohtaminen. Osa 6 Pinta-ala- ja tilavuusmittaukset tilajohtamisessa</t>
  </si>
  <si>
    <t>5.2.1999/132 Maankäyttö- ja rakennuslaki 115§</t>
  </si>
  <si>
    <t>1008/2017 Ympäristöministeriön asetus asuin-, majoitus- ja työtiloista 2 §</t>
  </si>
  <si>
    <t xml:space="preserve">Vero.fi
</t>
  </si>
  <si>
    <t>Kuvaa koko rakennuksen laajuutta. 
Kokonaisala = hyötyala + käytävät, porrashuoneet, tekniset tilat, vss jne. sekä rakenteiden 
(ulkoseinät tms.) ja hormien pinta-ala. Voidaan laskea kerrostasoalojen summana.
HUOM: Kokonaisalasta käytetään myös termiä bruttoala (SFS 5139, RT 12-11105 Rakennuksen pinta-alat)</t>
  </si>
  <si>
    <t>Huoneen ala, jonka rajoina huonetta ympäröivät seinät. 
Rakennuksen huoneala on koko rakennuksen huoneiden yhteenlaskettu pinta-ala = 
hyötyala + käytävät, porrashuoneet, tekniset tilat jne. 
Huonealalla tarkoitetaan huoneen alaa, jonka rajoina ovat huonetta ympäröivien seinien pinnat tai niiden ajateltu jatke, huonealaan ei kuitenkaan lueta 1,6 metriä matalampaa tilaa.
HUOM: SFS-EN 15221-6 käyttää huonealasta termiä nettohuonepinta-ala (NRA)</t>
  </si>
  <si>
    <t>m2</t>
  </si>
  <si>
    <t>Kerrospinta-ala (LA) on yhden kerroksen mitattu pinta-ala, koostuen koko sisäpuolisesta pinta-alasta pysyvien viimeisteltyjen ulkoseinien ulkopinnasta mitattuna. Tähän kuuluvat kattohuoneistot, välikerrokset, kellarit, umpinaiset/katetut yhdyskäytävät ja tunnelit.</t>
  </si>
  <si>
    <t>Muita pinta-alakäsitteitä</t>
  </si>
  <si>
    <t>Ohjelmoimaton ala</t>
  </si>
  <si>
    <t>Tilojen ohjelmointi</t>
  </si>
  <si>
    <t>Ohjelmoitu ala</t>
  </si>
  <si>
    <t>Tilaohjelma-ala kuvaa rakennuskohteen toimintaan tarvittavia huonetiloja sisältäen kaikki kohteeseen vaaditut huonetilat (ohjelmoidut ja ohjelmoimattomat tilat).</t>
  </si>
  <si>
    <t>Rakennuskohteen toimintaan liittyvän tilan tai tilojen pinta-ala. Tyypillisesti ohjelmoidut tilat eivät sisällä liikenne- ja teknisiä tiloja ellei niihin kohdistus toimintaan liittyviä vaatimuksia. Ohjelmoitujen alojen summa on hyötyala.</t>
  </si>
  <si>
    <t>Rakennuskohteen käyttöön tarvitaan tilan tai tilojen pinta-ala.  Ohjelmoimattomiin tiloihin ei kohdistus toimintaan liittyviä vaatimuksia mutta niihin voi kohdistua teknisiä vaatimuksia. Tyypilliseti ohjelmoimattomat tilat ovat liikenne- ja teknisiä tiloja.</t>
  </si>
  <si>
    <t xml:space="preserve">https://www.finlex.fi/fi/laki/alkup/2017/20171008 </t>
  </si>
  <si>
    <t>https://termipankki.fi/tepa/fi/haku/toimitila</t>
  </si>
  <si>
    <t>Tuotanto- ja varastotiloilla teolliseen toimintaan ja varastointiin liittyviä tiloja, kuten tavanomaisia teollisuustiloja, maatalouden tuotantotiloja ja suurehkoja varastoja, joissa yleensä on vakinaista, paikallisiin olosuhteisiin perehtynyttä henkilökuntaa.</t>
  </si>
  <si>
    <t>848/2017 Ympäristöministeriön asetus rakennusten paloturvallisuudesta</t>
  </si>
  <si>
    <t>Autosuojilla tarkoitetaan tiloja, jotka on tarkoitettu autojen tai vastaavien moottoriajoneuvojen säilytykseen.</t>
  </si>
  <si>
    <t>Asuinhuoneella tarkoitetaan huonetilaa, joka on ensisijaisesti tarkoitettu jatkuvaan asumiskäyttöön. Asuinhuoneena ei pidetä eteistä, käytävää tai kylpyhuonetta tai näihin verrattavaa huonetilaa. Keittiö on asuinhuone, joka on ensisijaisesti ruoanvalmistusta ja ruokailua varten.</t>
  </si>
  <si>
    <t>LIIKET</t>
  </si>
  <si>
    <t>KÄYTÄVÄ</t>
  </si>
  <si>
    <t>000 RAVA tilatyyppien yleiskoodit</t>
  </si>
  <si>
    <t>Makuuhuone on yöpymiseen tarkoitettu huonetila. Suomen rakentamismääräyskokoelman osassa D2 määritellään, että makuuhuoneen tulee olla vähintään 7 neliömetriä suuri, ja makuuhuoneessa, jossa yöpyy enemmän kuin yksi henkilö, tulee olla vähintään 4 neliömetriä pinta-alaa jokaiselle henkilölle. Lisäksi määräyksissä asetetaan vaatimuksia makuuhuoneen korkeudelle, valaistukselle ja ilmanvaihdolle.</t>
  </si>
  <si>
    <t>1008/2017 Ympäristöministeriön asetus asuin-, majoitus- ja työtiloista</t>
  </si>
  <si>
    <t>Asunnon keittotila tarkoittaa toisessa huonetilassa olevaa tilaa tai aluetta, joka on varattu ruoan valmistukseen.</t>
  </si>
  <si>
    <t>Tupakeittiö on asunnon tila, jossa olohuone ja keittiö on yhdistetty yhdeksi avoimeksi tilaksi. Tupakeittiö on yhdistelmä sanoista "tupa" ja "keittiö", joissa "tupa" tarkoittaa perinteisesti asunnon keskeistä oleskelutilaa ja "keittiö" viittaa ruoanlaittoon tarkoitettuun tilaan.</t>
  </si>
  <si>
    <t>Kasarmitupa tarkoittaa sotilaiden majoitustilaa tai huonetta.</t>
  </si>
  <si>
    <t>Makuusali on suuri yhtenäinen majoitustila, jossa useat ihmiset nukkuvat samassa tilassa yleensä erillisillä vuoteilla tai patjoilla.</t>
  </si>
  <si>
    <t>Toimistotila on tila, joka on suunniteltu ja varattu toimistotyöhön tai liiketoiminnan harjoittamiseen.</t>
  </si>
  <si>
    <t>Avotoimisto on toimistotilan tyyppi, jossa työntekijät työskentelevät samassa suurehkossa tilassa ilman kiinteitä väliseiniä. Avotoimistoissa työpisteet ovat yleensä avoimia ja sijoitettu lähelle toisiaan.</t>
  </si>
  <si>
    <t>Lähde</t>
  </si>
  <si>
    <t>Liiketilojen aputila viittaa varastotiloihin, taukotiloihin, WC-tiloihin tai muihin tiloihin, jotka tukevat liiketilan varsinaista käyttötarkoitusta mutta eivät ole varsinaista myyntitilaa tai palvelutilaa. Käytännössä tämä voi tarkoittaa tiloja, jotka ovat tärkeitä liiketoiminnan kannalta, mutta jotka eivät ole avoinna yleisölle.</t>
  </si>
  <si>
    <t>Tila, joka on suunniteltu ja varustettu opetus- ja koulutustarkoituksiin keittiö- ja ruoanlaittoaiheiden parissa. Nämä tilat löytyvät yleensä kouluista, oppilaitoksista, ammattikouluista tai muista koulutusympäristöistä, joissa tarjotaan ruoanlaittoon, ravitsemustieteeseen tai muihin vastaaviin aiheisiin liittyvää koulutusta. Opetuskeittiö on yleensä varusteltu monilla samoilla laitteilla ja välineillä kuin tavallinenkin keittiö, mutta lisäksi siellä on usein erityisjärjestelyjä opetustarkoituksia varten.</t>
  </si>
  <si>
    <t>Huone tai tila, joka on suunniteltu erityisesti tietotekniikkaan liittyvän opetuksen ja koulutuksen tarpeisiin. Näitä tiloja käytetään esimerkiksi yliopistoissa, ammattikorkeakouluissa, ammattioppilaitoksissa ja peruskouluissa, mutta myös yrityksissä ja järjestöissä voidaan järjestää tietotekniikkakoulutuksia vastaavissa tiloissa.</t>
  </si>
  <si>
    <t>Kokoustila on tila, joka on suunniteltu kokousten, neuvottelujen, koulutusten ja muiden vastaavien ryhmätoimintojen järjestämiseen.</t>
  </si>
  <si>
    <t>Pienryhmien opetustila</t>
  </si>
  <si>
    <t>Normaalikokoinen opetustila</t>
  </si>
  <si>
    <t>Suuri opetustila</t>
  </si>
  <si>
    <t>Tavanomainen luokkahuone joka on varusteltu perusopetukseen tarvittavilla välineillä.</t>
  </si>
  <si>
    <t>Opetustila, joka on varusteltu ja suunniteltu erityisesti kielten opiskelua varten. Kielistudioissa on usein varusteita ja ominaisuuksia, kuten korkealaatuiset äänentoistolaitteet ja taustamelun vaimentava akustiikka, jotka tukevat kielten oppimista.</t>
  </si>
  <si>
    <t>Erityisoppiaineiden kuten fysiikka, biologia tai tietotekniikka opetukseen tarkoitettu tila, joka on suunniteltu nimenomaan näiden aineiden opetuksen erityisvaatimuksia silmällä pitäen. Tällaisissa tiloissa voi olla erikoisvarusteita ja -kalusteita, jotka eivät ole tarpeen normaalivarusteisessa opetustilassa.</t>
  </si>
  <si>
    <t>Erityisaineiden opetustila</t>
  </si>
  <si>
    <t>Kuvataiteiden opetustila</t>
  </si>
  <si>
    <t>OT.KUVAT</t>
  </si>
  <si>
    <t>Tekstiilityön opetustila</t>
  </si>
  <si>
    <t>Musiikin opetustila</t>
  </si>
  <si>
    <t>Luonnontieteiden opetustila</t>
  </si>
  <si>
    <t>Teknisen käsityön opetustila</t>
  </si>
  <si>
    <t>Luonnontieteiden laboratoriotila</t>
  </si>
  <si>
    <t>Muu erityisaineiden opetustila</t>
  </si>
  <si>
    <t>Erityisaiheiden opetustila</t>
  </si>
  <si>
    <t>OT.MUS</t>
  </si>
  <si>
    <t>OT.TEKST</t>
  </si>
  <si>
    <t>OT.TEKNT</t>
  </si>
  <si>
    <t>OT.AINE</t>
  </si>
  <si>
    <t>OT.LUON</t>
  </si>
  <si>
    <t>OT.LAB</t>
  </si>
  <si>
    <t>Opetustila, joka on suunniteltu luonnontieteellisten aineiden, kuten biologian ja maantiedon sekä mahdollisesti kemian, fysiikan, geologian ja ympäristötieteen opettamiseen.</t>
  </si>
  <si>
    <t>Erityisopetustila, joka on suunniteltu erityisesti kuvataiteen opetukseen ja harjoitteluun. Tila voi olla varusteltu monenlaisilla materiaaleilla ja välineillä, jotka tukevat erilaisia kuvataiteen muotoja kuten maalausta, piirtämistä, veistämistä, grafiikkaa, keramiikkaa ja digitaalista taidetta.</t>
  </si>
  <si>
    <t>Opetustila, jossa voidaan tehdä kokeellista tutkimusta ja harjoituksia luonnontieteiden alalla. Nämä tilat ovat palvelevat biologian, kemian, fysiikan ja muiden luonnontieteiden opetuksessa ja tutkimuksessa. Tällaiset tilat ovat yleensä varusteltu monipuolisesti tieteellisen työskentelyn erityisvaatimukset huomioiden.</t>
  </si>
  <si>
    <t>Erityisopetustila, joka on suunniteltu musiikin opetuksen ja harjoittelun erityistarpeisiin. Ominaisuuksia ja varusteluja voidaan räätälöidä tiettyjen instrumenttien, musiikkigenrejen tai opetuksen tavoitteiden mukaan. Tilan akustiikka on optimoitu äänen laadun maksimoimiseksi ja tilassa on instrumenttien lisäksi hyvä äänentoisto musiikin kuuntelemiseen.</t>
  </si>
  <si>
    <t>Opetustila, joka on suunniteltu tekstiilityön ja siihen liittyvien taitojen, kuten ompelun, neulonnan, kudonnan ja muiden käsityötekniikoiden, opetukseen ja harjoitteluun. Tilan varustelu ja ominaisuudet on suunniteltu tukemaan erilaisten tekstiiliprojektien toteuttamista.</t>
  </si>
  <si>
    <t>Opetustila, joka on suunniteltu erilaisten teknisten töiden, kuten puu- ja metallityön, sähköopin, mekaniikan tai jopa robotiikan ja ohjelmoinnin, opiskeluun ja harjoitteluun. Tilassa käytetään usein vaarallisia työkaluja ja -koneita.</t>
  </si>
  <si>
    <t>OT.KEITTIÖ</t>
  </si>
  <si>
    <t>OT.KIELIS</t>
  </si>
  <si>
    <t>Opetustila, joka on suunniteltu tukemaan tiettyjen erikoisalan tai -aiheen opetusta. Se on varustettu erityisvälineillä ja -laitteilla, jotka mahdollistavat syvemmän ja käytännönläheisemmän opiskelun.</t>
  </si>
  <si>
    <t>Opetustila, joka on suunniteltu isompien opiskeliamäärien opettamiseen yhden tai useamman puhujan johdolla. Tilassa on maksimoitu tietojen jakaminen tehokkaasti suurelle yleisölle, ja sen koko ja varustelutaso voi vaihdella suuresti tilan riippuen käyttötarkoituksesta ja sijainnista.</t>
  </si>
  <si>
    <t>Erityisesti suurelle yleisöille suunniteltu ja akustisesti optimoitu tila, joka on tarkoitettu puheen ja usein myös musiikin esittämiseen. Auditorioita käytetään monenlaisten tapahtumien, kuten luentojen, konserttien, teatteriesitysten ja muiden esitysten, pitopaikkana. Ne ovat yleensä osa suurempia rakennuksia kuten yliopistoja, konferenssikeskuksia, kulttuurikeskuksia tai ne ovat itsenäisiä rakennuksia.</t>
  </si>
  <si>
    <t>Erityisesti musiikkiesityksille suunniteltu tila, joka on optimoitu akustisesti korkealaatuista äänentoistoa varten. Konserttisaleja käytetään monenlaisiin musiikkitapahtumiin, kuten sinfoniaorkesterin konsertteihin, kamarimusiikkiin, jazz-konsertteihin, pop- ja rock-konsertteihin ja muihin musiikkiesityksiin.</t>
  </si>
  <si>
    <t>Musiikin harjoitussali</t>
  </si>
  <si>
    <t>Musiikin harjoitustila</t>
  </si>
  <si>
    <t>Orkesterin tai muiden esiintyjien käyttöön ennen esitystä ja sen aikana tarkoitettu tila. Se on yleensä sijoitettu lähelle konserttisalin lavaa tai orkesterimonttua, ja se on tarkoitettu esiintyjien valmistautumiseen, harjoitteluun, lepoon ja välineiden säilyttämiseen.</t>
  </si>
  <si>
    <t>Lämpiö</t>
  </si>
  <si>
    <t>Musiikin harjoitteluun ja pienimuotoisiiin esityksiin tarkoitettu tila, joka on akustisesti suunniteltu tukemaan musiikin tuottamista ja kuuntelua.</t>
  </si>
  <si>
    <t>Musiikin harjoitteluun tarkoitettu tila, joka varusteltu musiikillista luomisprosessia ja hyvää äänenlaatua tukevilla ominaisuuksilla.</t>
  </si>
  <si>
    <t>Opetustila, jossa opiskelijat voivat harjoittaa käytännön taitojaan ammattikoulutuksen aikana. Työhalli voi olla varustettu erilaisilla koneilla, työkaluilla ja materiaaleilla, jotka mahdollistavat monenlaiset käytännön harjoitukset. Näitä voivat olla esimerkiksi hitsaus, puutyöt, autokorjaus, sähkötöitä, koneistus tai muut erikoistuneet tehtävät.</t>
  </si>
  <si>
    <t>Laboratoriotila on erityisesti tieteelliseen tutkimukseen, testaukseen tai koulutukseen suunniteltu tila. Se on yleensä varustettu erilaisilla laitteilla, instrumenteilla, kemikaaleilla ja muilla tarvikkeilla, jotka mahdollistavat monimutkaisten ja tarkkojen kokeiden suorittamisen turvallisessa ympäristössä. Laboratoriot voivat olla erikoistuneita eri tieteenaloihin, kuten biologiaan, kemiaan, fysiikkaan, lääketieteeseen, materiaalitieteeseen tai insinööritieteisiin.</t>
  </si>
  <si>
    <t>ISTUNTOSALI</t>
  </si>
  <si>
    <t>HARJOISTUSSALI</t>
  </si>
  <si>
    <t>HARJ</t>
  </si>
  <si>
    <t>LAB.KEVYT</t>
  </si>
  <si>
    <t>LAB.NORM</t>
  </si>
  <si>
    <t>LAB.ERIKOIS</t>
  </si>
  <si>
    <t>LAB.KEMIA</t>
  </si>
  <si>
    <t>EMS</t>
  </si>
  <si>
    <t>Puhdastila</t>
  </si>
  <si>
    <t>KLIIMA</t>
  </si>
  <si>
    <t>Kevytvarusteinen laboratorio on tarkoitettu perustutkimukselle, opetuskäyttöön tai projekteille, jotka eivät vaadi erityisen monimutkaista tai kallista laitteistoa. Tällaisissa laboratorioissa saattaa olla perusvälineet kuten mikroskoopit, sentrifugit, pipetit, lämpöhauteet, pH-mittarit ja yksinkertaiset kemikaalit. Ne ovat usein helpommin ylläpidettäviä ja edullisempia kuin erikoistuneet tai raskasvarusteiset laboratoriot.</t>
  </si>
  <si>
    <t>Normaalivarusteinen laboratorio on tarkoitettu kattamaan laaja valikoima perustutkimus- ja analyysitoimintoja. Se sisältää yleensä peruslaitteiston lisäksi myös monimutkaisempia instrumentteja ja järjestelmiä. Tällaisessa laboratoriossa voidaan tehdä sekä perus- että soveltavaa tutkimusta, ja se on yleensä varustettu niin, että siellä voidaan käyttää monenlaisia tekniikoita ja menetelmiä.</t>
  </si>
  <si>
    <t>Erikoislaboratorio on laboratorio, joka on suunniteltu tiettyä erikoistunutta tutkimusta, testausta tai tuotantoa varten. Näitä laboratorioita käytetään usein korkean tason tieteellisessä tutkimuksessa, teollisuudessa tai erityisalojen koulutuksessa. Niissä on yleensä korkean teknologian laitteita ja erikoistuneita instrumentteja, jotka eivät ole tavallisia perus- tai normaalivarusteisissa laboratorioissa.</t>
  </si>
  <si>
    <t>Kemianlaboratorio on suunniteltu kemiallisten reaktioiden ja analyysien suorittamiseen. Se voi olla osa opetuslaitosta, teollisuuslaitosta tai tutkimuskeskusta. Kemianlaboratorioissa voidaan suorittaa monenlaisia tehtäviä, kuten synteesejä, pitoisuusmittauksia, materiaalitestauksia ja monia muita kemiallisia prosesseja.</t>
  </si>
  <si>
    <t>PUHDAS</t>
  </si>
  <si>
    <t>EMS-tila</t>
  </si>
  <si>
    <t>EMS-tila on huone tai alue sairaalassa, joka on varustettu hätätilanteita ja ensihoitoa varten. Tässä yhteydessä puhtaus ja steriiliys ovat tärkeitä, mutta vaatimukset ovat yleensä erilaiset kuin puhdastilassa.</t>
  </si>
  <si>
    <t>Kliimahuone on erityinen laboratoriotila tai kontrolloitu ympäristö, jossa voidaan säädellä ja ylläpitää tiukasti määriteltyjä ilmasto-olosuhteita, kuten lämpötilaa, kosteutta ja mahdollisesti myös valaistusta, ilmanvaihtoa tai jopa kaasukoostumuksia. Kliimahuoneita käytetään usein tieteellisessä tutkimuksessa, tuotekehityksessä, laadunvalvonnassa ja erilaisten materiaalien testauksessa.</t>
  </si>
  <si>
    <t>Puhdastila on erikoislaboratorio, joka on suunniteltu ylläpitämään erittäin alhaista pölyn, mikrobien ja muiden hiukkasten määrää. Ilman laatu, lämpötila ja kosteus ovat tiukasti kontrolloituja. Puhdastiloja käytetään yleensä sellaisilla teollisuuden ja tutkimuksen aloilla, joissa on erittäin tiukat vaatimukset ympäristön puhtaudesta. Esimerkkejä tällaisista aloista ovat puolijohdeteollisuus, lääkeaineiden valmistus, nanoteknologia ja avaruusteollisuus. Puhdastiloissa noudatetaan yleensä erittäin tiukkoja pääsyrajoituksia ja käyttäytymissääntöjä. Henkilökunnan on usein käytettävä erityisiä suojapukuja, suojakenkiä ja muita suojavarusteita. Myös erilaiset materiaalit ja esineet, jotka tuodaan tilaan, käyvät läpi tiukan dekontaminaatioprosessin.</t>
  </si>
  <si>
    <t>Tutkimustila on yleisnimitys tilalle, joka on varustettu ja suunniteltu tieteellistä tai teknologista tutkimusta varten. Se voi olla osa yliopistoa, tutkimuslaitosta, yritystä tai muuta organisaatiota. Tutkimustilat voivat vaihdella huomattavasti kooltaan, varustelutasoltaan ja erikoistumisalaltaan riippuen siitä, minkälaista tutkimusta niissä tehdään.</t>
  </si>
  <si>
    <t>Tutkimushalli on suuri tutkimustila, joka on suunniteltu suuren mittakaavan tutkimus- ja kehitystoimintaan. Se voi olla osa yliopistoa, tutkimuslaitosta, teollisuusyritystä tai julkishallinnollista organisaatiota. Tutkimushalleissa voidaan suorittaa monenlaisia tehtäviä, mukaan lukien laboratoriotutkimus, prototyyppien rakentaminen, tuotetestaus ja jopa pienimuotoinen tuotanto.</t>
  </si>
  <si>
    <t>Erikoistutkimustila on tutkimustila, joka on suunniteltu erityistä tai hyvin spesifiä tutkimus- tai kehitystyötä varten. Nämä tilat voivat olla erittäin erikoistuneita ja sisältää ainutlaatuisia laitteita, järjestelmiä ja turvatoimenpiteitä, jotka on räätälöity tiettyä tutkimuslajia tai -projektia varten. Erikoistutkimustilat voivat sijaita akateemisissa instituutioissa, tutkimuslaitoksissa, yrityksissä tai muissa erikoistuneissa organisaatioissa.</t>
  </si>
  <si>
    <t>Koe-eläinten tutkimustilat ovat erikoistuneita ympäristöjä, jotka on suunniteltu tieteelliseen tutkimukseen, jossa käytetään eläimiä. Nämä tilat on räätälöity erityisesti eläinten hyvinvoinnin ja tutkimuksen tarkkuuden ja turvallisuuden maksimoimiseksi.</t>
  </si>
  <si>
    <t>Eläintoimenpidehuone on erityinen tila koe-eläinten tutkimustiloissa, jossa tehdään kirurgisia tai muita invasiivisia toimenpiteitä eläimillä. Näissä huoneissa noudatetaan tiukkoja hygieniastandardeja ja käytetään erikoislaitteita eläinten anestesiaan, monitorointiin ja leikkaukseen.</t>
  </si>
  <si>
    <t>Laboratorion aputila on tukee päälaboratorion toimintoja. Se sisältää välineitä, laitteita ja resursseja, jotka eivät välttämättä ole keskeisiä itse laboratoriotoimenpiteille mutta ovat tarpeellisia laboratoriotyön kokonaisvaltaiselle sujuvuudelle.</t>
  </si>
  <si>
    <t>Valvomo on tila, jossa henkilöstö voi seurata ja hallita erilaisia toimintoja ja prosesseja. Valvomo voi olla osa monenlaisia laitoksia tai tiloja, kuten tehtaita, voimalaitoksia, tietokeskuksia, laboratorioita, ja jopa suuria tapahtumia tai tilaisuuksia. Valvomon tehtävänä on yleensä varmistaa, että kaikki toiminnot sujuvat turvallisesti ja tehokkaasti</t>
  </si>
  <si>
    <t>Työpaja on tila, joka on varustettu erilaisten käsityö- tai valmistustehtävien suorittamiseksi tarvittavilla välineillä ja laitteilla. Se voi olla osa oppilaitosta, yritystä tai yksityistä kotia. Työpajat voivat erikoistua eri aloille, kuten puusepäntyöhön, metallitöihin, elektroniikkaan tai vaikkapa taiteeseen.</t>
  </si>
  <si>
    <t>Kirjapainotilassa valmistetaan painotuotteita kuten kirjoja, lehtiä, julisteita, esitteitä ja muita vastaavia tuotteita. Tila on suunniteltu tukemaan kirjapainotoimintaa, ja siellä on usein erilaisia koneita ja laitteita painamiseen, leikkaamiseen, sitomiseen ja viimeistelyyn.</t>
  </si>
  <si>
    <t>AV-studio, eli audiovisuaalinen studio, on tila, joka on suunniteltu erityisesti äänen ja videon tallennukseen ja editointiin. Näissä tiloissa voidaan tuottaa erilaisia mediaprojekteja, kuten musiikkia, elokuvia, televisio-ohjelmia ja mainoksia.</t>
  </si>
  <si>
    <t>Konservointitila on tila, jossa suoritetaan kulttuurihistoriallisesti arvokkaiden esineiden, kuten taideteosten, arkeologisten löydösten tai historiallisten dokumenttien, säilyttämiseen, suojelemiseen ja ennallistamiseen liittyviä toimenpiteitä. Tällainen tila on suunniteltu tukemaan erilaisia konservointitoimenpiteitä, ja se voi sisältää erilaisia laitteita ja työkaluja konservointitöiden suorittamiseen.</t>
  </si>
  <si>
    <t>Raskaan teollisuuden tila viittaa teolliseen ympäristöön, jossa valmistetaan tai käsitellään raskaita ja suuria tuotteita, kuten metallien valmistus tai suurten koneiden ja laitteiden kokoonpano. Tällainen tila on suunniteltu käsittämään suuria ja raskaita materiaaleja ja sisältämään erilaisia raskaita koneita ja laitteita.</t>
  </si>
  <si>
    <t>Konepajatila on tila, jossa suoritetaan metallin ja muiden materiaalien mekaanista työstöä ja valmistusta. Tällaiset tilat on varustettu erilaisilla koneilla ja laitteilla, jotka mahdollistavat monimutkaisten komponenttien valmistamisen ja kokoamisen. Konepajatilan elementit voivat vaihdella suuresti riippuen sen erikoistumisesta ja tarpeista.</t>
  </si>
  <si>
    <t>Terveydenhoitotila on tila, joka on suunniteltu tarjoamaan terveydenhuoltopalveluja. Se voi olla esimerkiksi lääkäriasema, sairaala, hammaslääkärin vastaanotto tai fysioterapiahuone. Tällaisissa tiloissa pyritään luomaan ympäristö, joka tukee sekä potilaan hyvinvointia että terveydenhuollon ammattilaisten työskentelyä.</t>
  </si>
  <si>
    <t>Työtilalla tarkoitetaan tilaa, joka on ensisijaisesti tarkoitettu työskentelyyn.</t>
  </si>
  <si>
    <t>Sairaalatila on yleisnimitys sairaalan tilalle, jossa tarjotaan terveydenhuollon palveluita. Tämä kattaa monia eri osa-alueita alkaen vastaanotosta ja päättyen erikoistuneisiin hoitotiloihin. Sairaalatiloja ovat muun muassa vastaanottotilat, poliklinikat, toimenpidetilat, leikkaussalit ja kuvantamistilat.</t>
  </si>
  <si>
    <t>Toimitila on yleisnimitys yrityksen tai organisaation käyttöön tarkoitetulle tilalle, jossa suoritetaan hallinnollisia tai operatiivisia toimintoja. Toimitiloja ovat muun muassa toimistotilat, kokoustilat ja toimiston aputilat.</t>
  </si>
  <si>
    <t>Toimiston aputila on tukee toimiston perustoimintoja mutta ei ole varsinainen työskentelytila. Aputila tukee toimiston sujuvaa toimintaa ja tehokkuutta. Toimiston aputilalle voi kohdentua samat paloturvallisuus-, ilmanvaihto- ja esteettömyysvaatimukset kuin toimiston muillekin tiloille.</t>
  </si>
  <si>
    <t>Liiketilaa käytetään aineettomien tai aineellisten hyödykkeiden tuotantoon.
Liikehuoneiston vuokrauksesta annetussa laissa (482/1995) kaikki toimitilat asuinhuoneistoja lukuun ottamatta ryhmitellään liikehuoneistoiksi. Yleensä liikehuoneistoilla tarkoitetaan kuitenkin kauppoja ja myymälöitä.</t>
  </si>
  <si>
    <t>https://www.finlex.fi/fi/laki/ajantasa/1995/19950482</t>
  </si>
  <si>
    <t>Leikkaussali on sairaalan tai muun terveydenhuollon laitoksen tila, jossa suoritetaan kirurgisia toimenpiteitä. Se on yksi sairaalan kriittisimmistä osista, ja sen suunnittelussa ja ylläpidossa korostuvat steriiliys, turvallisuus ja toiminnallisuus.</t>
  </si>
  <si>
    <t>Potilashuone on keskeinen osa sairaalan tai muun terveydenhuollon laitoksen toimintaa. Sen pääasiallinen tehtävä on tarjota potilaille mukava ja turvallinen ympäristö toipumista varten.</t>
  </si>
  <si>
    <t xml:space="preserve">Jäähyväishuone, joka tunnetaan myös nimellä lepohuone tai hiljainen huone, on tila sairaalassa tai terveydenhuollon laitoksessa, joka on varattu potilaiden omaisille ja läheisille, jotka ovat menettäneet rakkaimpansa. Tämä tila on suunniteltu tarjoamaan yksityinen ja rauhallinen ympäristö, jossa omaiset voivat viettää aikaa vainajan kanssa ennen lopullista hyvästijättöä. </t>
  </si>
  <si>
    <t>Toimenpidehuone on terveydenhuollon tila, jossa lääkärit ja muu terveydenhuollon henkilökunta suorittavat erilaisia kirurgisia ja muita toimenpiteitä.</t>
  </si>
  <si>
    <t>Lääketieteellinen toimitila on suunniteltu erilaisiin lääketieteellisiin toimenpiteisiin, diagnooseihin, tutkimuksiin ja hoitoihin. Tällaisessa tilassa on useita erityispiirteitä ja välineitä, jotka auttavat ammattilaisia suorittamaan tehtävänsä tehokkaasti ja turvallisesti.</t>
  </si>
  <si>
    <t>Ruumishuone on tila, joka on suunniteltu vainajien säilyttämiseen ja toisinaan myös ruumiinavausten suorittamiseen. Tämä on paikka, jossa kuolinsyyt tutkitaan ja ruumiit säilytetään asianmukaisesti ennen hautausta tai tuhkausta.</t>
  </si>
  <si>
    <t>Päiväkotitila on suunniteltu lasten päivähoitoon, ja se vaatii huolellista suunnittelua, jotta se on sekä turvallinen että stimuloiva ympäristö lapsille.</t>
  </si>
  <si>
    <t>Sakraalitila on pyhä tila, joka on omistettu hengelliseen tai uskonnolliseen tarkoitukseen. Se voi olla esimerkiksi kirkko, synagoga, moskeija, temppeli tai muu palvontapaikka.</t>
  </si>
  <si>
    <t>Kulttuuritila on paikka, joka on omistettu kulttuuristen toimintojen, tapahtumien ja kokemusten esittämiseen, edistämiseen ja tukemiseen. Tällainen tila voi olla museo, kirjasto, näyttelytila, teatteri, konserttisali tai muu vastaava paikka.</t>
  </si>
  <si>
    <t>Lainaustila</t>
  </si>
  <si>
    <t>00</t>
  </si>
  <si>
    <t>ELÄIN</t>
  </si>
  <si>
    <t>Kirjastosali tarkoittaa salia tai suurempaa tilaa, jossa säilytetään kirjoja ja muita tiedonlähteitä. Kirjastosaleissa on usein hyllyjä kirjoille, lukupaikkoja, tietokoneita ja muita resursseja, jotka auttavat ihmisiä löytämään tietoa ja työskentelemään projekteissaan. Kirjastosalissa on myös hiljaisia tiloja, joissa ihmiset voivat keskittyä lukemiseen tai opiskeluun ilman häiriöitä.</t>
  </si>
  <si>
    <t>Lainaustila on kirjastossa tai muussa vastaavassa laitoksessa sijaitseva tila, jossa asiakkaat voivat lainata ja palauttaa aineistoja.</t>
  </si>
  <si>
    <t>Näyttelytila on paikka, joka on suunniteltu esittelemään erilaisia näyttelyitä, kuten taidetta, historiallisia esineitä, innovaatioita tai muita näytteilleasetettavia kohteita.</t>
  </si>
  <si>
    <t>Lukusali on usein kirjaston, yliopiston tai muun oppilaitoksen osa, joka on varattu hiljaiseen lukemiseen ja opiskeluun.</t>
  </si>
  <si>
    <t>Virkistystila on rentoutumiseen ja virkistäytymiseen tarkoitettu tila, ja se voi olla osa toimistoa, oppilaitosta tai muuta yhteisöllistä tilaa.</t>
  </si>
  <si>
    <t xml:space="preserve">Liikuntatila on erilaisiin fyysisiin aktiviteetteihin, kuten urheiluun, kuntoiluun, voimisteluun ja muihin liikuntaa sisältäviin toimintoihin tarkoitettu tila. </t>
  </si>
  <si>
    <t>Maidonkäsittelytila</t>
  </si>
  <si>
    <t>Kotieläintila on eläinten, kuten lemmikkieläinten tai tuotantoeläinten, majoittamiseen ja hoitamiseen tarkoitettu tila.</t>
  </si>
  <si>
    <t>Lihankäsittelytila</t>
  </si>
  <si>
    <t xml:space="preserve">Maidonkäsittelytila, kuten meijeri tai maitotuotantolaitos, on paikka, jossa maitoa käsitellään, jalostetaan ja pakataan erilaisiksi tuotteiksi. </t>
  </si>
  <si>
    <t>Istuntosali on suuri huone tai tila, jossa järjestetään kokouksia, seminaareja, konferensseja tai muita virallisia tapaamisia. Se voi olla osa suurempaa kokouskeskusta, yliopistoa, parlamenttia, oikeustaloa tai muuta julkista rakennusta.</t>
  </si>
  <si>
    <t>Lihankäsittelytila, kuten lihajalostamo tai lihanleikkaamo, on tila, jossa käsitellään lihaa teollisessa mittakaavassa tai pienemmässä mittakaavassa, esimerkiksi ravintolassa.</t>
  </si>
  <si>
    <t>Lantala tai lantakatos on tila tai rakennelma, jossa säilytetään ja käsitellään eläinten lantaa.</t>
  </si>
  <si>
    <t>Lämmin kasvihuone on tila, joka on erityisesti suunniteltu kasvattamaan kasveja kontrolloiduissa olosuhteissa.</t>
  </si>
  <si>
    <t>Kylmä kasvihuone on rakennelma, joka on suunniteltu suojaamaan kasveja kylmemmiltä ulkoilman lämpötiloilta, mutta se ei yleensä tarjoa aktiivista lämmitystä. Tällaisessa tilassa kasvit voivat hyötyä päivänvalon lämmöstä, mutta ne ovat alttiimpia yölämpötilojen laskulle.</t>
  </si>
  <si>
    <t>Erikoiskasvihuone on suunniteltu erityistarkoituksiin, ja se voi olla varustettu erikoistuneilla laitteilla ja teknologioilla tietyntyyppisten kasvien kasvattamiseen tai tiettyjen olosuhteiden simulointiin.</t>
  </si>
  <si>
    <t>Akvaariohuone on tila, jossa sijaitsee yksi tai useampia akvaarioita. Tämä tila voi olla joko yksityiskodissa tai julkisessa paikassa, kuten eläintarhassa tai akvaariorakennuksessa.</t>
  </si>
  <si>
    <t>Tekninen aputila on tila, joka on tarkoitettu tukemaan jonkin toisen tilan tai laitoksen toimintaa tarjoamalla teknistä tukea ja varusteita. Teknisessä aputilassa voidaan käsitellä erilaisia toimintoja, kuten laitteiden varastointi, huolto ja korjaus.</t>
  </si>
  <si>
    <t>Vaatenaulakkotila on tila, joka on erityisesti suunniteltu säilyttämään vieraiden tai työntekijöiden vaatteita ja muita henkilökohtaisia tavaroita.</t>
  </si>
  <si>
    <t>Varastotila on tila, jossa säilytetään tavaroita, tuotteita tai materiaaleja.</t>
  </si>
  <si>
    <t>Vaatehuone on vaatteiden säilytykseen ja järjestykseen tarkoitettu tila.</t>
  </si>
  <si>
    <t>Irtaimistovarasto on tila, jossa säilytetään erilaisia esineitä, kuten huonekaluja, työkaluja, laitteita tai muita tarvikkeita.</t>
  </si>
  <si>
    <t>AKVAARIO</t>
  </si>
  <si>
    <t>TEK.APUT</t>
  </si>
  <si>
    <t>LIHA</t>
  </si>
  <si>
    <t>MAITO</t>
  </si>
  <si>
    <t>LANTALA</t>
  </si>
  <si>
    <t>KASVI.KYLMÄ</t>
  </si>
  <si>
    <t>KASVI.LÄMMIN</t>
  </si>
  <si>
    <t>KASVI.ERIKOIS</t>
  </si>
  <si>
    <t>Talovarasto on kiinteistön yhteistilojen yhteydessä oleva tila, jossa säilytetään työkaluja, puutarhavälineitä, sesonkitavaroita tai muita harvemmin käytettäviä esineitä.</t>
  </si>
  <si>
    <t>Ulkoiluvälinevarasto on tila, jossa säilytetään erilaisia ulkoiluun ja vapaa-ajan toimintaan liittyviä välineitä, kuten polkupyöriä, suksia, lumikenkiä, retkeilyvälineitä ja muita vastaavia tarvikkeita.</t>
  </si>
  <si>
    <t>Kylmässä varastotilassa säilytetään tavaroita, jotka sallivat viileän säilytysympäristön.</t>
  </si>
  <si>
    <t xml:space="preserve">Teollisuusvarasto on tila, joka tukee teollisuuden, valmistuksen tai tuotannon tarpeita. Näissä varastoissa säilytetään tyypillisesti raaka-aineita, valmiita tuotteita, koneita ja muita tarvikkeita. </t>
  </si>
  <si>
    <t>Arkistotilassa säilytetään dokumentteja, tiedostoja, karttoja, valokuvia, videoita ja muita arvokkaita tai lakisääteisesti säilytettäviä materiaaleja.</t>
  </si>
  <si>
    <t>Tiivishyllyarkisto on suunniteltu maksimoimaan tilankäyttö säilyttäen samalla arkistoitavien materiaalien helppo saatavuus.</t>
  </si>
  <si>
    <t>Kirjavarasto on tila, jossa säilytetään suuri määrä kirjoja, usein järjestelmällisesti ja suojattuna. Kirjavarasto voi olla osa kirjastoa, arkistoa, tutkimuslaitosta tai muuta organisaatiota.</t>
  </si>
  <si>
    <t>Kemikaalivarasto on tila, jossa säilytetään kemikaaleja ja muita vaarallisia aineita turvallisesti. Tämän tyyppinen varasto on suunniteltu noudattamaan tiukkoja turvallisuusstandardeja ja määräyksiä, jotka koskevat vaarallisten materiaalien käsittelyä ja säilyttämistä.</t>
  </si>
  <si>
    <t>Erityissäilytystilassa säilytetään erityisiä tai herkkiä materiaaleja kuten taide-esineitä tai historiallisia dokumenttiä joka vaativat erityisiä olosuhteita tai suojauksia.</t>
  </si>
  <si>
    <t>Radioaktiivisten aineiden varasto</t>
  </si>
  <si>
    <t>Palavien aineiden varasto</t>
  </si>
  <si>
    <t>Palavien aineiden varasto on tila, joka on erityisesti suunniteltu säilyttämään palavia materiaaleja — kuten liuottimia, polttoaineita, ja muita kemikaaleja — turvallisesti. Tämän tyyppisessä varastossa on otettava huomioon useita turvallisuustekijöitä ja noudatettava tiettyjä standardeja ja määräyksiä.</t>
  </si>
  <si>
    <t>Palavien aineiden varasto on tila, joka on varustettu erityisin turvajärjestelyin ja suunniteltu säilyttämään palavia tai helposti syttyviä aineita tietyssä lämpötilassa, alhaisessa kosteustasossa ja hyvin ilmastoidussa tilassa, estääkseen tulipaloja ja räjähdyksiä sekä varmistaakseen henkilöstön ja ympäristön turvallisuuden.</t>
  </si>
  <si>
    <t>Rehuvarasto on tila, jossa säilytetään erilaisia eläinten rehuja, kuten viljoja, pellettiä, heiniä, ja muita eläinrehuja, suojaamassa ne kosteudelta, tuholaisilta ja muilta ulkoisilta tekijöiltä.</t>
  </si>
  <si>
    <t>Lastauslaituri on alue tai rakenteellinen tila, joka on suunniteltu helpottamaan tavaroiden lastausta ja purkamista ajoneuvoista, kuten kuorma-autoista, rekka-autoista tai junista.</t>
  </si>
  <si>
    <t>Ruokailutila ruokailuun tarkoitettu tila. Tämä tila voi olla osa kotia, toimistoa, koulua, tai muita instituutioita.</t>
  </si>
  <si>
    <t>Työpaikkaruokailutila on työntekijöiden ruokailuun tarkoitettu tila. Se voi olla erillinen huone tai alue, joka on eristetty työalueista.</t>
  </si>
  <si>
    <t>Yleisöruokailutila on suuren ihmisjoukon ruokailutila. Se voi olla osa ravintolaa, ostoskeskusta, koulua, yliopistoa tai muuta laitosta.</t>
  </si>
  <si>
    <t>Keittiötila on ruoan valmistukseen ja säilytykseen tarkoitettu tila.</t>
  </si>
  <si>
    <t>MINIK</t>
  </si>
  <si>
    <t>TALOUSK</t>
  </si>
  <si>
    <t>Kylmiö</t>
  </si>
  <si>
    <t>Pakastintila</t>
  </si>
  <si>
    <t>KYLMIÖ</t>
  </si>
  <si>
    <t>PAKASTIN</t>
  </si>
  <si>
    <t>Kylmäsäilytystila on alue tai tila, jossa säilytetään elintarvikkeita viileässä lämpötilassa pilaantumisen estämiseksi ja tuoreuden säilyttämiseksi.</t>
  </si>
  <si>
    <t>Kylmiö on tila, joka on varustettu kylmäjärjestelmällä elintarvikkeiden, juomien ja muiden tuotteiden säilyttämiseksi alhaisessa lämpötilassa. Se on yleensä suurempi kuin tavalliset kotitalouksien jääkaapit ja pakastimet, ja sitä käytetään usein ammattikeittiöissä, ravintoloissa, hotelleissa ja muissa suurissa ruoanvalmistuslaitoksissa.</t>
  </si>
  <si>
    <t>Pakastintila on säilytystila, joka on varustettu kylmäjärjestelmällä tuotteiden säilyttämiseksi hyvin alhaisissa lämpötiloissa, usein alle -18 °C. Näitä tiloja käytetään yleensä elintarvikkeiden ja muiden pilaantuvien tuotteiden säilyttämiseen pitkään aikaan säilyttäen niiden laatu ja turvallisuus.</t>
  </si>
  <si>
    <t>Pukutila on vaatteiden vaihtoa, säilytystä ja henkilökohtaista huoltoa varten tarkoitettu tila. Pukutiloja löytyy erilaisista laitoksista kuten yrityksistä, kouluista, urheiluhalleista ja kulttuurilaitoksista.</t>
  </si>
  <si>
    <t>Pesutila on henkilökohtaista hygieniaa ja puhdistusta varten tarkoitettu tila.</t>
  </si>
  <si>
    <t>VAR.KEMIKAALI</t>
  </si>
  <si>
    <t>VAR.PALAVAT</t>
  </si>
  <si>
    <t>VAR.RADIOAKT</t>
  </si>
  <si>
    <t>VAR.REHU</t>
  </si>
  <si>
    <t>VAR.MUU</t>
  </si>
  <si>
    <t>Minikeittiö on pieni, tehokkaasti suunniteltu keittiötila, joka sisältää välttämättömimmät laitteet ja varusteet ruoanvalmistukseen ja ruokailuun tiiviissä paketissa. Minikeittiöitä käytetään usein tilaa säästäväksi ratkaisuksi pienissä asunnoissa, toimistoissa, opiskelija-asunnoissa tai muissa paikoissa, joissa tila on rajoitettua.</t>
  </si>
  <si>
    <t>Työtila</t>
  </si>
  <si>
    <t>Asunnon keittiö on asuinhuone, joka on sisustettu ruoanlaittoa varten. Alle 7 neliömetrin suuruinen ruoanlaittoa varten sisustettu tila katsotaan keittokomeroksi tai keittotilaksi.</t>
  </si>
  <si>
    <t>Asunnon keittokomero on alle 7 nelimetrin kokoinen, erillinen keittiötila, joka tarjoaa perusominaisuudet ruoanlaittoon ja säilytykseen.</t>
  </si>
  <si>
    <t>Kylpyhuone on tila, joka on tarkoitettu henkilökohtaisen hygienian ylläpitämiseen. Tila sisältää saniteettivarusteita kuten suihku tai amme, jotka tukevat päivittäistä hygienianhoitoa.</t>
  </si>
  <si>
    <t>Suurtalouskeittiö on keittiö, joka on tarkoitettu suurien ruoka-annosmäärien valmistukseen. Se voi palvella esimerkiksi kouluja, sairaaloita, hotelleja, ravintoloita tai muita laitoksia, joissa tarvitaan suuria määriä ruokaa kerralla.</t>
  </si>
  <si>
    <t xml:space="preserve">Kodinhoitotila on asunnon tila, jossa voidaan suorittaa erilaisia kodinhoitotehtäviä, kuten pyykinpesua, silitystä ja muita kodinhoitoon liittyviä huolto- ja puhdistustehtäviä. </t>
  </si>
  <si>
    <t>WC-tila tarkoittaa käymälää, eli tilaa, jossa on wc-istuin ja usein myös käsienpesuallas. Se on tarkoitettu yksityiseksi tilaksi, jossa ihmiset voivat hoitaa henkilökohtaisia tarpeitaan, kuten virtsaamista tai ulostamista ja huolehtia henkilökohtaisesta hygieniastaan.</t>
  </si>
  <si>
    <t>Yleisö WC tarkoittaa WC-tilaa, joka on avoin suurelle joukolle ihmisiä ja joka sijaitsee yleensä julkisissa tiloissa kuten ostoskeskuksissa, ravintoloissa, puistoissa tai lentokentillä.</t>
  </si>
  <si>
    <t>WC.YLEISÖ</t>
  </si>
  <si>
    <t>Yleisö WC, naiset</t>
  </si>
  <si>
    <t>WC.N</t>
  </si>
  <si>
    <t>Yleisö WC, miehet</t>
  </si>
  <si>
    <t>WC.M</t>
  </si>
  <si>
    <t>Yleisö WC, joka on tarkoitettu naisille.</t>
  </si>
  <si>
    <t>Yleisö WC, joka on tarkoitettu miehille.</t>
  </si>
  <si>
    <t xml:space="preserve">Liikuntaesteisten WC on WC-tila, joka on tarkoitettu liikuntaesteisten tai vammaisten ihmisten käyttöön. Tämän tyyppisessä WC-tilassa tulee huomioida esteettömän ympäristön ja käyttäjäryhmän eritystarpeet. </t>
  </si>
  <si>
    <t>Löylyhuone tarkoittaa saunan tilaa, jossa lämpötila on kohotettu korkeaksi lämmittämällä kiviä tai vastaavia elementtejä, ja joiden päälle heitetään vettä höyryn aikaansaamiseksi. Löylyhuoneen synonyyminä voidaan käyttää termiä sauna, mutta sauna voi viitata myös tilakokonaisuuteen, joka koostuu löylyhuoneesta, pesutilasta ja mahdollisesta pukutilasta.</t>
  </si>
  <si>
    <t>Taukotila on tila, joka on suunniteltu henkilökunnalle, työntekijöille tai käyttäjille paikaksi, jossa he voivat levätä, syödä, juoda ja rentoutua lyhyen aikaa, yleensä työpäivän tai -jakson aikana.</t>
  </si>
  <si>
    <t>Yhteistila on tila, joka on suunniteltu yhteiseen käyttöön ja se voi palvella erilaisia tarkoituksia eri yhteisöissä, yrityksissä tai asuinrakennuksissa. Se on suunniteltu edistämään yhteistyötä, yhteisöllisyyttä ja vuorovaikutusta.</t>
  </si>
  <si>
    <t>Harrastustila on tila, joka on varattu yksilöiden tai ryhmien harrastus- ja vapaa-ajan toimintaan. Se voi olla osa asuinrakennusta tai erillinen rakennus tai erillinen tila jossain muussa rakennuksessa kuten kirjastossa.</t>
  </si>
  <si>
    <t>Kerhotila on tila, joka on suunniteltu ryhmätoimintaa, kuten kerhoja ja muita yhteisöllisiä tapahtumia, varten. Tila voi olla erillinen rakennus tai huone osana suurempaa rakennusta.</t>
  </si>
  <si>
    <t>Askartelutila on tila, joka on suunniteltu askartelua ja muita käsityöhön liittyviä toimintoja varten. Tila on usein varustettu pöydillä, tuoleilla ja säilytystiloilla.</t>
  </si>
  <si>
    <t>Terveydenhoitajan tila on toimistotilan kaltainen, terveydenhuollon ammattilaisen, kuten terveydenhoitajan tai sairaanhoitajan, käyttämä tila, jossa hän tapaa potilaita, asiakkaita tai oppilaita ja tarjoaa heille terveydenhuoltoon liittyviä palveluja.</t>
  </si>
  <si>
    <t>Kiinteistökohtainen varastotila on erityinen varastointitila tai -alue, joka on varattu tietyn kiinteistön käyttöön. Se voi olla osa rakennusta tai erillinen rakennelma kiinteistön alueella.</t>
  </si>
  <si>
    <t>Sisäänkäyntitila on rakennuksen tai tilan ensimmäinen osa, johon ihmiset saapuvat sisään. Se toimii sekä toiminnallisena että usein esteettisenä elementtinä rakennuksessa.</t>
  </si>
  <si>
    <t>Väestösuojatilassa sijaitse varastotila, joka tyhjennetään mikäli väestösuoja joudutaan ottamaan varsinaisen käyttötarkoituksensa mukaiseen käyttöön.</t>
  </si>
  <si>
    <t>Väestösuojatilassa sijaitse sosiaalitila kuten puku- tai harrastustila, joka tyhjennetään mikäli väestösuoja joudutaan ottamaan varsinaisen käyttötarkoituksensa mukaiseen käyttöön.</t>
  </si>
  <si>
    <t>Väestösuojatilassa sijaitse pysäköintitila, joka tyhjennetään mikäli väestösuoja joudutaan ottamaan varsinaisen käyttötarkoituksensa mukaiseen käyttöön.</t>
  </si>
  <si>
    <t>Kuraeteinen on rakennuksen tai asunnon sisäänkäynnin yhteydessä sijaitseva tila, jonka tarkoitus on toimia välietappina ulkotilan ja rakennuksen sisätilojen välillä, ja se tarjoaa paikan, jossa voi riisua, pukea, puhdistaa ja säilyttää ulkovaatteita, jalkineita ja ulkoiluvälineitä ennen sisätiloihin siirtymistä.</t>
  </si>
  <si>
    <t>KURAET</t>
  </si>
  <si>
    <t>Aula</t>
  </si>
  <si>
    <t>Vastaanottotila</t>
  </si>
  <si>
    <t>INFO</t>
  </si>
  <si>
    <t>YLEISÖTILA</t>
  </si>
  <si>
    <t>Eteinen on rakennuksen, asunnon tai toimitilan sisäänkäynnin yhteydessä oleva tila, jonka tehtävänä on toimia siirtymätilana ulko- ja sisätilojen välillä.</t>
  </si>
  <si>
    <t>Yleisön palvelutila on tila, joka on tarkoitettu helpottamaan ihmisten liikkumista ja oleskelua rakennuksessa tai sen vaikutusalueella.</t>
  </si>
  <si>
    <t>Väestönsuoja on suojatila, joka on rakennettu antamaan suojaa voimakkaalta ionisoivalta säteilyltä, myrkyllisiltä aineilta, rakennussortumilta ja asevaikutuksilta. Väestönsuojat voivat olla rakenteeltaan teräsbetonisia tai kalliosuojia. Väestönsuojaan kuuluvia tiloja ovat kaikki suojan ympärysrakenteiden sisäpintojen rajaamat painesuojatut tilat.</t>
  </si>
  <si>
    <t>RT 92-11173</t>
  </si>
  <si>
    <t>Aula on rakennuksen tai kompleksin sisäänkäynnin yhteydessä oleva vastaanottoalue tai odotustila, joka toimii yhdistävänä elementtinä eri tilojen välillä.</t>
  </si>
  <si>
    <t>Vastaanottotila on tila, joka on erityisesti suunniteltu vastaanottamaan vieraita, asiakkaita tai potilaita.</t>
  </si>
  <si>
    <t>Pesulatila on tila, joka on suunniteltu vaatteiden ja muiden tekstiilien pesemiseen, kuivaamiseen ja viimeistelyyn.</t>
  </si>
  <si>
    <t>Siivoustila on tila, joka on suunniteltu siivousvälineiden ja -tarvikkeiden säilytykseen ja huoltoon. Tila sisältää usein hyllyjä ja kaappeja siivoustarvikkeiden säilyttämiseksi järjestyksessä, sekä pesualtaan tai muun alueen välineiden pesua ja huoltoa varten.</t>
  </si>
  <si>
    <t>Jätehuoltotila on erityisesti jätehuoltoa varten suunniteltu tila, jossa säilytetään erilaisia jätteitä odottamassa kuljetusta pois kiinteistöstä.</t>
  </si>
  <si>
    <t>Muu kiinteistön käyttöä palveleva tila.</t>
  </si>
  <si>
    <t>Ulkotila on rakennuksen tai rakenteen ulkopuolella sijaitseva avoin tai katettu alue, joka voi palvella erilaisia tarkoituksia, kuten virkistystä, rentoutumista, kasvien viljelyä tai sosiaalista kokoontumista. Ulkotilat voivat olla yksityisiä, kuten kotien puutarhoja tai parvekkeita, tai julkisia, kuten puistoja ja aukioita.</t>
  </si>
  <si>
    <t>Terassi</t>
  </si>
  <si>
    <t>Parveke on rakennuksen vaipan ulkopuolelle rakennettu erillinen taso, joka ulkonee seinästä yhden tai useamman kerroksen korkeudella. Kulku rakennuksen sisätiloista parvekkeelle tapahtuu ovesta tai suuresta ikkunasta. Parvekkeen ulkoreuna on suojattu putoamista estävillä esteillä kuten kaiteilla, seinäkkeillä tai lasituksilla. Parveke voi olla sijoitettu myös rakennuksen sisälle esimerkiksi katetulle sisäpihalle.</t>
  </si>
  <si>
    <t>Terassi on rakennuksen vaipan ulkopuolelle rakennettu taso jonka pohjan muodostaa maanpinta tai alemman kerroksen vesikatto tai välittömästi niiden päälle rakennettu taso. Kulku rakennuksen sisätiloista terassille tapahtuu ovesta tai suuresta ikkunasta. Terassin ulkoreuna on rajattu kulkua tai putoamista estävillä esteillä kuten kaiteilla, seinäkkeillä tai lasituksilla. Terassi voi olla sijoitettu myös rakennuksen sisälle esimerkiksi katetulle sisäpihalle.</t>
  </si>
  <si>
    <t>Ulkopysäköintitila on alue, joka on erikseen määritelty ja suunniteltu ajoneuvojen, kuten autojen, moottoripyörien tai muiden kulkuneuvojen, pysäköintiin ulkona, eli ei rakennuksen tai muun katoksen alla. Ulkopysäköintitilat voivat olla asfaltoidut, päällystetyt muilla materiaaleilla tai jopa kivetyt, ja ne</t>
  </si>
  <si>
    <t>PYSÄKÖINTI</t>
  </si>
  <si>
    <t>TARASSI</t>
  </si>
  <si>
    <t>PARVEKE</t>
  </si>
  <si>
    <t>ULKOT</t>
  </si>
  <si>
    <t>TEKN.LÄMM</t>
  </si>
  <si>
    <t>HISSI</t>
  </si>
  <si>
    <t>PORRAS</t>
  </si>
  <si>
    <t>Pystyliikennetila</t>
  </si>
  <si>
    <t>Vaakaliikennetila</t>
  </si>
  <si>
    <t>Kulkureitillä tarkoitetaan lattiapinnan kustakin kohdasta uloskäytävään johtavaa kulkukelpoista tietä.</t>
  </si>
  <si>
    <t>KULKUR.VAAKA</t>
  </si>
  <si>
    <t>KULKUR.PYSTY</t>
  </si>
  <si>
    <t>Käytävä</t>
  </si>
  <si>
    <t>Pystyliikennetila tarkoitetaan tilaa, joka on mahdollistaa ihmisten ja/tai esineiden pystysuuntaisen liikkuminen rakennuksessa tai rakennelman sisällä. Tällaisia tiloja ovat esimerkiksi portaat, hissit, liukuportaat ja luiskat.</t>
  </si>
  <si>
    <t>Porrastila on tila, joka sisältää portaikot tai raput, jotka yhdistävät rakennuksen eri kerroksia tai tasanteita. Se on mahdollistaa ihmisten liikkumisen ylös- tai alaspäin rakennuksen sisällä.</t>
  </si>
  <si>
    <t>Hissillä tarkoitetaan nostolaitetta, joka liikkuu määrättyjen tasojen välillä ja jolla on kuorman kantava yksikkö, joka liikkuu yli 15 asteen kulmassa vaakatasoon nähden olevia jäykkiä johteita pitkin, tai nostolaitetta, joka liikkuu pysyvällä radalla, vaikka se ei liikukaan jäykkiä johteita pitkin.</t>
  </si>
  <si>
    <t>Käytävä on rakennuksen sisätilassa tai ulkona sijaitseva kulkuväylä, joka yhdistää eri huoneita tai tiloja toisiinsa. Sisäisellä käytävällä tarkoitetaan poistumisalueeseen kuuluvaa ja sen tiloista uloskäytävään johtavaa käytävää (YM 848/2017).</t>
  </si>
  <si>
    <t>Tekninen tila on rakennuksen talotekniikan tarpeisiin varattu tila. Teknisessä tilassa sijaitsee usein sähköpääkeskus, lämmityslaitteet, maalämpöpumppu, öljypoltin, lattialämmityksen jakokeskus ja vesimittari. Joissain rakennuksissa talotekniikka on sijoitettu muihin aputiloihin.</t>
  </si>
  <si>
    <t>Tekninen tila</t>
  </si>
  <si>
    <t>TEKN.IV</t>
  </si>
  <si>
    <t>TEKN.SÄH</t>
  </si>
  <si>
    <t>Lämmitystila</t>
  </si>
  <si>
    <t>Vesihuoltotila</t>
  </si>
  <si>
    <t>TEKN.VESI</t>
  </si>
  <si>
    <t>Lämmitystila on rakennuksen talotekninen tila, jossa sijaitsevat kiinteistön lämmityshuoltoon liittyvät laitteistot ja järjestelmät.</t>
  </si>
  <si>
    <t>Vesihuoltotila on rakennuksen talotekninen tila, jossa sijaitsevat kiinteistön vesihuoltoon liittyvät laitteistot ja järjestelmät.</t>
  </si>
  <si>
    <t>Ilmanvaihtotila on rakennuksen talotekninen tila, joka on varattu ilmanvaihtojärjestelmien komponenteille, kuten ilmanvaihtokoneille, kanaville ja suodattimille.</t>
  </si>
  <si>
    <t>Sähkötekninen tila on rakennuksessa tai rakennuskompleksissa sijaitseva talotekninen tila, joka on tarkoitettu sähköjärjestelmien ja -laitteistojen sijoittamiseen, hallintaan ja ylläpitoon.</t>
  </si>
  <si>
    <t>Tietomallintamisessa käytettävä tilakappale, jolla esitetään useamman kerroksen korkuisen tilan yläosia silloin, kun tilageometria jaetaan kerroksittain siivuiksi. Tämän tilan pinta-alaa ei huomioida pinta-alalaskelmissa.</t>
  </si>
  <si>
    <t>Hormi on rakennuksen sisään rakennettu tai siihen liitetty kanava, jonka tarkoitus on johtaa kaasuja, savua tai ilmavirtoja ulos rakennuksesta. Hormeja käytetään usein osana rakennuksen lämmitys-, ilmanvaihto- tai savunpoistojärjestelmiä.</t>
  </si>
  <si>
    <t>Kuilu on rakennuksessa oleva vertikaalinen tila, joka voi toimia erilaisissa tehtävissä, kuten ilmanvaihdossa, hissien liikkumisreitteinä, tai jopa valon tuomisessa rakennuksen sisäosiin. Talotekniikset kuilut on varattu talotekniikan kerrostenvälisiin kulkureitteihin.</t>
  </si>
  <si>
    <t>Muu liikenne- tai tekninen tila</t>
  </si>
  <si>
    <t>08</t>
  </si>
  <si>
    <t>YLÄOSA</t>
  </si>
  <si>
    <t>HORMI</t>
  </si>
  <si>
    <t>KUILU</t>
  </si>
  <si>
    <t>KIINTEISTÖTILA</t>
  </si>
  <si>
    <t>VSS.VAR</t>
  </si>
  <si>
    <t>VSS.SOS</t>
  </si>
  <si>
    <t>VSS.PYSÄKÖINTI</t>
  </si>
  <si>
    <t>HARRASTUS</t>
  </si>
  <si>
    <t>KERHO</t>
  </si>
  <si>
    <t>ASKARTELU</t>
  </si>
  <si>
    <t>TERVEYDENH</t>
  </si>
  <si>
    <t>ARK.HYLLY</t>
  </si>
  <si>
    <t>VAR.KIRJA</t>
  </si>
  <si>
    <t>VAR.ERIT</t>
  </si>
  <si>
    <t>HOITOT</t>
  </si>
  <si>
    <t>RUUMISHUONE</t>
  </si>
  <si>
    <t>OBDUKTIO</t>
  </si>
  <si>
    <t>Obduktiotila</t>
  </si>
  <si>
    <t>Dissektiotila</t>
  </si>
  <si>
    <t>Obduktiotila on erikoistila, jossa suoritetaan ruumiinavauksia (obduktioita).</t>
  </si>
  <si>
    <t>Dissektiotila on erikoistila, jossa suoritetaan anatomian opetuksen yhteydessä ruumiiden tai ruumiinosien tutkimuksia (dissektioita).</t>
  </si>
  <si>
    <t>DISSEKTIO</t>
  </si>
  <si>
    <t>PÄIVÄK</t>
  </si>
  <si>
    <t>SAKRAALI</t>
  </si>
  <si>
    <t>KULTTURI</t>
  </si>
  <si>
    <t>KIRJASTO</t>
  </si>
  <si>
    <t>LAINAUS</t>
  </si>
  <si>
    <t>NÄYTTELY</t>
  </si>
  <si>
    <t>LUKUSALI</t>
  </si>
  <si>
    <t>JÄÄHYVÄISH</t>
  </si>
  <si>
    <t>SAIRAALAT</t>
  </si>
  <si>
    <t>KONSERVOINTI</t>
  </si>
  <si>
    <t>TEOLLISUUST</t>
  </si>
  <si>
    <t>KONEPAJA</t>
  </si>
  <si>
    <t>KIRJAPAINO</t>
  </si>
  <si>
    <t>TUTKIMUS.HALLI</t>
  </si>
  <si>
    <t>TUTKIMUS.ERIK</t>
  </si>
  <si>
    <t>TUTKIMUS.KOE-ELÄIN</t>
  </si>
  <si>
    <t>TOIMENPIDE.ELÄIN</t>
  </si>
  <si>
    <t>TUTKIMUS.APU</t>
  </si>
  <si>
    <t>Tutkimuksen aputila</t>
  </si>
  <si>
    <t>Laboratorion aputila</t>
  </si>
  <si>
    <t>LAB.APU</t>
  </si>
  <si>
    <t>Tutkimuksen aputila on tukee tutkimuksen toimintoja. Se sisältää välineitä, laitteita ja resursseja, jotka eivät välttämättä ole keskeisiä itse tutkimukselle mutta ovat tarpeellisia tutkimustyön kokonaisvaltaiselle sujuvuudelle.</t>
  </si>
  <si>
    <t>0121 Asuinkerrostalot</t>
  </si>
  <si>
    <t>Hallintotilat</t>
  </si>
  <si>
    <t>Huonetila</t>
  </si>
  <si>
    <t>Tupakeittiö</t>
  </si>
  <si>
    <t>Keittotila</t>
  </si>
  <si>
    <t>Keittokomero</t>
  </si>
  <si>
    <t>Keittiö</t>
  </si>
  <si>
    <t>H</t>
  </si>
  <si>
    <t>TURVA</t>
  </si>
  <si>
    <t>Tarkastustila</t>
  </si>
  <si>
    <t>Tarkastustila on tarkoitettu henkilöiden turvatarkastusten suorittamiseen. Tällainen tila voi esiintyä erilaisissa ympäristöissä, kuten lentokentillä, rautatieasemilla, virastoissa, yrityksissä, tapahtumapaikoilla tai muissa julkisissa tiloissa.</t>
  </si>
  <si>
    <t>SÄILÖ</t>
  </si>
  <si>
    <t>Turvasäilytystila on tarkoitettu henkilöiden omaisuuden säilyttämiseen. Tällainen tila voi esiintyä erilaisissa ympäristöissä, kuten lentokentillä, rautatieasemilla, virastoissa, yrityksissä, tapahtumapaikoilla tai muissa julkisissa tiloissa.</t>
  </si>
  <si>
    <t>Turvasäilytystila</t>
  </si>
  <si>
    <t>Majoitustilat</t>
  </si>
  <si>
    <t>Asuintilat</t>
  </si>
  <si>
    <t>Muu majoitustila</t>
  </si>
  <si>
    <t>Koodin viimeinen osio on toimialan tai toimijan käyttöön tarkoitettu koodia tarkentava osa. Siinä voidaan käyttää numeroiden lisäksi myös kirjaimia.</t>
  </si>
  <si>
    <t>Kontekstin tilan toiminnalle antaa koodin neljä ensimmäistä merkkiä. Poikkeuksen muodostavat asumista palvelevien tilojen koodit (ryhmät 11-16). Ne liittyvät ensisijaisesti huoneistoihin joissa asutaan ja ne määrittelevät vain tiloja, jotka kuuluvat asuntoon. Asuinrakennuksen yhteiset tilat, esimerkiksi yhteissaunat, löytyvät ryhmästä 71-79.</t>
  </si>
  <si>
    <t>RAVA3 tilanimikkeistö</t>
  </si>
  <si>
    <t>RAVA3 tilanimike</t>
  </si>
  <si>
    <t>Suositeltu lyhenne</t>
  </si>
  <si>
    <t xml:space="preserve">Käytetään määritellessä rakennuksen laajuutta asemakaavan tai rakennusluvan yhteydessä.
”Rakennuksen kerrosalaan luetaan kerrosten alat ja se ullakon ala, johon sijoitetaan 
asuin ja työhuoneita taikka rakennuksen pääkäyttötarkoituksenmukaisia tiloja, sekä se 
kellarikerroksen ala, johon sijoitetaan työhuoneita tai rakennuksen pääasiallisen käyttötarkoituksen
mukaisia tiloja”. </t>
  </si>
  <si>
    <t>OHJE</t>
  </si>
  <si>
    <t>Työkirjan LAAJUUSTIEDOT välilehdellä löytyvät rakennuksen eri kokonaislaajuuksia kuvaavat käsitteet lyhenteineen ja selityksineen.</t>
  </si>
  <si>
    <t>Lehdellä RAVA3 on rakennusvalvonalle toimitettavissa IFC-tietomalleissa käytettävät tilaluokkakoodit. Koodi muodotuu neljästä osiosta jotka on erotettu toisistaan tavuviivoilla.</t>
  </si>
  <si>
    <t>Koodin ensimmäinen nelinumeroinen osio on Rakennusluokitus 2018 alimman hiearkiatason koodi. Tämä valinta tehdään rivillä 1 vihreässä solussa. Nämä numerot ovat siis samat, joilla ilmaistaan rakennuksen pääasiallinen käyttötarkoitus. Nykyään rakennuksessa voi olla useita toiminnallisia tilakokonaisuuksia ja samakaltaisilla tiloilla voi olla toisistaan poikkeavia vaatimuksia. Esimerkiksi terveyskeskuksen toimistotila voi toimia kevyenä toimenpidetilana, jolloin on tärkeää tietää, että toimistotila sijaitsee rakennuksen terveydenhuoltoa palvelevassa osassa.</t>
  </si>
  <si>
    <t xml:space="preserve">Seuraava kaksinumeroinen osio määrittää tilan ylätason käyttötarkoituksen. Koodin kolmas osio täsmentää ylätason käyttötarkoitusta. Rakentamisluvituksen näkökulmasta se tarjoaa lisätietoa tilan käyttötarkoituksesta. </t>
  </si>
  <si>
    <t>Tilakoodi tallennetaan IFC-tietomallissa propertysetin "Pset_SpaceOccupancyRequirements" propertyyn "OccupancyType".</t>
  </si>
  <si>
    <t>TOIMITILA</t>
  </si>
  <si>
    <t>KOKOUS</t>
  </si>
  <si>
    <t>TSTO.APU</t>
  </si>
  <si>
    <t>LIIKET.APU</t>
  </si>
  <si>
    <t>TSTO.AVO</t>
  </si>
  <si>
    <t>Kullakin nimikkeellä on myös suositeltu nimilyhenne, jota voidaan käyttää tilan nimenä. Se ei ole sitova eikä sitä voida siten käyttää varsinaisen koodin korvaajana. Mikäli rakennuksessa sijaisee usean rakennusluokituksen tiloja, voidaan lyhenteelle tarvittaessa käyttää selventävää etuliitettä (KIRJASTO.TSTO, PÄIVÄK.TSTO, KOULU.TSTO). Etuliite ei kuitenkinkaan ole välttämätön, sillä sama asia selviää varsinaisen tilatyyppikoodin neljästä ensimmäisestä merkistä.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</si>
</sst>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292929"/>
      <name val="Source Sans Pro"/>
      <family val="2"/>
    </font>
    <font>
      <b/>
      <sz val="11"/>
      <color theme="1"/>
      <name val="Calibri"/>
      <family val="2"/>
      <scheme val="minor"/>
    </font>
    <font>
      <sz val="11"/>
      <color rgb="FFFF0000"/>
      <name val="Calibri"/>
      <family val="2"/>
      <scheme val="minor"/>
    </font>
    <font>
      <sz val="11"/>
      <color rgb="FF000000"/>
      <name val="Calibri"/>
      <family val="2"/>
      <scheme val="minor"/>
    </font>
    <font>
      <sz val="11"/>
      <color rgb="FF444444"/>
      <name val="Calibri"/>
      <family val="2"/>
      <scheme val="minor"/>
    </font>
    <font>
      <sz val="10"/>
      <color theme="1"/>
      <name val="Calibri"/>
      <family val="2"/>
      <scheme val="minor"/>
    </font>
    <font>
      <b/>
      <sz val="10"/>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color theme="0" tint="-0.34998626667073579"/>
      <name val="Calibri"/>
      <family val="2"/>
      <scheme val="minor"/>
    </font>
    <font>
      <sz val="1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12">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auto="1"/>
      </right>
      <top/>
      <bottom/>
      <diagonal/>
    </border>
    <border>
      <left/>
      <right style="thin">
        <color auto="1"/>
      </right>
      <top/>
      <bottom style="medium">
        <color indexed="64"/>
      </bottom>
      <diagonal/>
    </border>
    <border>
      <left/>
      <right style="thin">
        <color auto="1"/>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s>
  <cellStyleXfs count="2">
    <xf numFmtId="0" fontId="0" fillId="0" borderId="0"/>
    <xf numFmtId="0" fontId="9" fillId="0" borderId="0" applyNumberFormat="0" applyFill="0" applyBorder="0" applyAlignment="0" applyProtection="0"/>
  </cellStyleXfs>
  <cellXfs count="82">
    <xf numFmtId="0" fontId="0" fillId="0" borderId="0" xfId="0"/>
    <xf numFmtId="0" fontId="0" fillId="0" borderId="0" xfId="0" applyAlignment="1">
      <alignment horizontal="left" vertical="top"/>
    </xf>
    <xf numFmtId="0" fontId="0" fillId="0" borderId="0" xfId="0" applyAlignment="1">
      <alignment vertical="top"/>
    </xf>
    <xf numFmtId="0" fontId="0" fillId="0" borderId="0" xfId="0" applyAlignment="1">
      <alignment vertical="top" wrapText="1"/>
    </xf>
    <xf numFmtId="49" fontId="0" fillId="0" borderId="0" xfId="0" applyNumberFormat="1" applyAlignment="1">
      <alignment horizontal="left" vertical="top"/>
    </xf>
    <xf numFmtId="14" fontId="0" fillId="0" borderId="0" xfId="0" applyNumberFormat="1" applyAlignment="1">
      <alignment horizontal="left" vertical="top"/>
    </xf>
    <xf numFmtId="0" fontId="0" fillId="0" borderId="0" xfId="0" applyAlignment="1">
      <alignment horizontal="left" vertical="top" wrapText="1"/>
    </xf>
    <xf numFmtId="49" fontId="0" fillId="0" borderId="2" xfId="0" applyNumberFormat="1" applyBorder="1" applyAlignment="1">
      <alignment horizontal="left" vertical="top"/>
    </xf>
    <xf numFmtId="0" fontId="2" fillId="0" borderId="0" xfId="0" applyFont="1" applyAlignment="1">
      <alignment horizontal="left" vertical="top"/>
    </xf>
    <xf numFmtId="0" fontId="0" fillId="0" borderId="2" xfId="0" applyBorder="1" applyAlignment="1">
      <alignment vertical="top" wrapText="1"/>
    </xf>
    <xf numFmtId="0" fontId="3" fillId="0" borderId="2" xfId="0" applyFont="1" applyBorder="1" applyAlignment="1">
      <alignment vertical="top" wrapText="1"/>
    </xf>
    <xf numFmtId="0" fontId="0" fillId="0" borderId="2" xfId="0" applyBorder="1" applyAlignment="1">
      <alignment horizontal="left" vertical="top"/>
    </xf>
    <xf numFmtId="0" fontId="2" fillId="0" borderId="0" xfId="0" applyFont="1" applyAlignment="1">
      <alignment horizontal="left" vertical="top" wrapText="1"/>
    </xf>
    <xf numFmtId="0" fontId="2" fillId="0" borderId="0" xfId="0" applyFont="1" applyAlignment="1">
      <alignment vertical="top" wrapText="1"/>
    </xf>
    <xf numFmtId="0" fontId="1" fillId="0" borderId="0" xfId="0" applyFont="1" applyAlignment="1">
      <alignment vertical="top" wrapText="1"/>
    </xf>
    <xf numFmtId="0" fontId="3" fillId="0" borderId="0" xfId="0" applyFont="1" applyAlignment="1">
      <alignment horizontal="left" vertical="top"/>
    </xf>
    <xf numFmtId="49" fontId="2" fillId="0" borderId="0" xfId="0" quotePrefix="1" applyNumberFormat="1" applyFont="1" applyAlignment="1">
      <alignment horizontal="left" vertical="top"/>
    </xf>
    <xf numFmtId="49" fontId="2" fillId="0" borderId="0" xfId="0" applyNumberFormat="1" applyFont="1" applyAlignment="1">
      <alignment horizontal="left" vertical="top"/>
    </xf>
    <xf numFmtId="0" fontId="0" fillId="0" borderId="2" xfId="0" quotePrefix="1" applyBorder="1" applyAlignment="1">
      <alignment horizontal="left" vertical="top"/>
    </xf>
    <xf numFmtId="0" fontId="0" fillId="0" borderId="0" xfId="0" quotePrefix="1" applyAlignment="1">
      <alignment horizontal="left" vertical="top"/>
    </xf>
    <xf numFmtId="0" fontId="4" fillId="0" borderId="0" xfId="0" applyFont="1" applyAlignment="1">
      <alignment horizontal="left" vertical="top"/>
    </xf>
    <xf numFmtId="0" fontId="0" fillId="0" borderId="2" xfId="0" applyBorder="1" applyAlignment="1">
      <alignment horizontal="left" vertical="top" wrapText="1"/>
    </xf>
    <xf numFmtId="0" fontId="0" fillId="0" borderId="2" xfId="0" quotePrefix="1" applyBorder="1" applyAlignment="1">
      <alignment horizontal="left" vertical="top" wrapText="1"/>
    </xf>
    <xf numFmtId="0" fontId="5" fillId="0" borderId="5" xfId="0" applyFont="1" applyBorder="1" applyAlignment="1">
      <alignment vertical="top" wrapText="1"/>
    </xf>
    <xf numFmtId="0" fontId="5" fillId="0" borderId="2" xfId="0" applyFont="1" applyBorder="1" applyAlignment="1">
      <alignment vertical="top" wrapText="1"/>
    </xf>
    <xf numFmtId="0" fontId="6" fillId="0" borderId="0" xfId="0" applyFont="1" applyAlignment="1">
      <alignment horizontal="left" vertical="top" wrapText="1"/>
    </xf>
    <xf numFmtId="49" fontId="0" fillId="0" borderId="6" xfId="0" applyNumberFormat="1" applyBorder="1" applyAlignment="1">
      <alignment horizontal="left" vertical="top"/>
    </xf>
    <xf numFmtId="49" fontId="2" fillId="0" borderId="6" xfId="0" quotePrefix="1" applyNumberFormat="1" applyFont="1" applyBorder="1" applyAlignment="1">
      <alignment horizontal="left" vertical="top"/>
    </xf>
    <xf numFmtId="49" fontId="0" fillId="0" borderId="6" xfId="0" quotePrefix="1" applyNumberFormat="1" applyBorder="1" applyAlignment="1">
      <alignment horizontal="left" vertical="top"/>
    </xf>
    <xf numFmtId="49" fontId="2" fillId="0" borderId="6" xfId="0" applyNumberFormat="1" applyFont="1" applyBorder="1" applyAlignment="1">
      <alignment horizontal="left" vertical="top"/>
    </xf>
    <xf numFmtId="14" fontId="2" fillId="0" borderId="0" xfId="0" applyNumberFormat="1" applyFont="1" applyAlignment="1">
      <alignment horizontal="left" vertical="top"/>
    </xf>
    <xf numFmtId="0" fontId="6" fillId="2" borderId="9" xfId="0" applyFont="1" applyFill="1" applyBorder="1" applyAlignment="1">
      <alignment horizontal="left" vertical="top" wrapText="1"/>
    </xf>
    <xf numFmtId="0" fontId="2" fillId="3" borderId="1" xfId="0" applyFont="1" applyFill="1" applyBorder="1" applyAlignment="1">
      <alignment horizontal="left" vertical="top"/>
    </xf>
    <xf numFmtId="49" fontId="2" fillId="3" borderId="8" xfId="0" quotePrefix="1" applyNumberFormat="1" applyFont="1" applyFill="1" applyBorder="1" applyAlignment="1">
      <alignment horizontal="left" vertical="top"/>
    </xf>
    <xf numFmtId="49" fontId="2" fillId="3" borderId="1" xfId="0" quotePrefix="1" applyNumberFormat="1" applyFont="1" applyFill="1" applyBorder="1" applyAlignment="1">
      <alignment horizontal="left" vertical="top"/>
    </xf>
    <xf numFmtId="0" fontId="0" fillId="3" borderId="1" xfId="0" applyFill="1" applyBorder="1" applyAlignment="1">
      <alignment horizontal="left" vertical="top"/>
    </xf>
    <xf numFmtId="0" fontId="0" fillId="3" borderId="3" xfId="0" applyFill="1" applyBorder="1" applyAlignment="1">
      <alignment horizontal="left" vertical="top" wrapText="1"/>
    </xf>
    <xf numFmtId="0" fontId="0" fillId="3" borderId="0" xfId="0" applyFill="1" applyAlignment="1">
      <alignment horizontal="left" vertical="top" wrapText="1"/>
    </xf>
    <xf numFmtId="0" fontId="0" fillId="3" borderId="0" xfId="0" applyFill="1" applyAlignment="1">
      <alignment horizontal="left" vertical="top"/>
    </xf>
    <xf numFmtId="0" fontId="2" fillId="3" borderId="3" xfId="0" quotePrefix="1" applyFont="1" applyFill="1" applyBorder="1" applyAlignment="1">
      <alignment horizontal="left" vertical="top"/>
    </xf>
    <xf numFmtId="0" fontId="2" fillId="3" borderId="3" xfId="0" applyFont="1" applyFill="1" applyBorder="1" applyAlignment="1">
      <alignment horizontal="left" vertical="top"/>
    </xf>
    <xf numFmtId="49" fontId="2" fillId="3" borderId="8" xfId="0" applyNumberFormat="1" applyFont="1" applyFill="1" applyBorder="1" applyAlignment="1">
      <alignment horizontal="left" vertical="top"/>
    </xf>
    <xf numFmtId="49" fontId="2" fillId="3" borderId="0" xfId="0" applyNumberFormat="1" applyFont="1" applyFill="1" applyAlignment="1">
      <alignment horizontal="left" vertical="top"/>
    </xf>
    <xf numFmtId="0" fontId="2" fillId="3" borderId="0" xfId="0" applyFont="1" applyFill="1" applyAlignment="1">
      <alignment horizontal="left" vertical="top"/>
    </xf>
    <xf numFmtId="0" fontId="0" fillId="3" borderId="2" xfId="0" applyFill="1" applyBorder="1" applyAlignment="1">
      <alignment horizontal="left" vertical="top" wrapText="1"/>
    </xf>
    <xf numFmtId="0" fontId="2" fillId="4" borderId="10" xfId="0" applyFont="1" applyFill="1" applyBorder="1" applyAlignment="1">
      <alignment vertical="top"/>
    </xf>
    <xf numFmtId="49" fontId="6" fillId="5" borderId="4" xfId="0" applyNumberFormat="1" applyFont="1" applyFill="1" applyBorder="1" applyAlignment="1">
      <alignment vertical="top" wrapText="1"/>
    </xf>
    <xf numFmtId="0" fontId="6" fillId="5" borderId="4" xfId="0" applyFont="1" applyFill="1" applyBorder="1" applyAlignment="1">
      <alignment horizontal="left" vertical="top" wrapText="1"/>
    </xf>
    <xf numFmtId="0" fontId="7" fillId="5" borderId="4" xfId="0" applyFont="1" applyFill="1" applyBorder="1" applyAlignment="1">
      <alignment horizontal="left" vertical="top" wrapText="1"/>
    </xf>
    <xf numFmtId="0" fontId="6" fillId="6" borderId="4" xfId="0" applyFont="1" applyFill="1" applyBorder="1" applyAlignment="1">
      <alignment vertical="top" wrapText="1"/>
    </xf>
    <xf numFmtId="49" fontId="6" fillId="6" borderId="4" xfId="0" applyNumberFormat="1" applyFont="1" applyFill="1" applyBorder="1" applyAlignment="1">
      <alignment vertical="top" wrapText="1"/>
    </xf>
    <xf numFmtId="49" fontId="6" fillId="6" borderId="7" xfId="0" applyNumberFormat="1" applyFont="1" applyFill="1" applyBorder="1" applyAlignment="1">
      <alignment vertical="top" wrapText="1"/>
    </xf>
    <xf numFmtId="0" fontId="8" fillId="0" borderId="0" xfId="0" applyFont="1" applyAlignment="1">
      <alignment horizontal="left" vertical="top"/>
    </xf>
    <xf numFmtId="0" fontId="2" fillId="0" borderId="2" xfId="0" quotePrefix="1" applyFont="1" applyBorder="1" applyAlignment="1">
      <alignment horizontal="left" vertical="top"/>
    </xf>
    <xf numFmtId="49" fontId="2" fillId="0" borderId="2" xfId="0" applyNumberFormat="1" applyFont="1" applyBorder="1" applyAlignment="1">
      <alignment horizontal="left" vertical="top"/>
    </xf>
    <xf numFmtId="49" fontId="2" fillId="3" borderId="3" xfId="0" quotePrefix="1" applyNumberFormat="1" applyFont="1" applyFill="1" applyBorder="1" applyAlignment="1">
      <alignment horizontal="left" vertical="top"/>
    </xf>
    <xf numFmtId="49" fontId="2" fillId="3" borderId="3" xfId="0" applyNumberFormat="1" applyFont="1" applyFill="1" applyBorder="1" applyAlignment="1">
      <alignment horizontal="left" vertical="top"/>
    </xf>
    <xf numFmtId="0" fontId="10" fillId="0" borderId="2" xfId="0" applyFont="1" applyBorder="1" applyAlignment="1">
      <alignment vertical="top" wrapText="1"/>
    </xf>
    <xf numFmtId="0" fontId="9" fillId="0" borderId="2" xfId="1" applyBorder="1" applyAlignment="1">
      <alignment vertical="top" wrapText="1"/>
    </xf>
    <xf numFmtId="0" fontId="10" fillId="0" borderId="2" xfId="0" applyFont="1" applyBorder="1" applyAlignment="1">
      <alignment horizontal="left" vertical="top" wrapText="1"/>
    </xf>
    <xf numFmtId="49" fontId="2" fillId="3" borderId="11" xfId="0" applyNumberFormat="1" applyFont="1" applyFill="1" applyBorder="1" applyAlignment="1">
      <alignment horizontal="left" vertical="top"/>
    </xf>
    <xf numFmtId="49" fontId="0" fillId="0" borderId="0" xfId="0" quotePrefix="1" applyNumberFormat="1" applyAlignment="1">
      <alignment horizontal="left" vertical="top"/>
    </xf>
    <xf numFmtId="0" fontId="11" fillId="0" borderId="0" xfId="0" applyFont="1" applyAlignment="1">
      <alignment horizontal="left" vertical="top"/>
    </xf>
    <xf numFmtId="0" fontId="10" fillId="0" borderId="2" xfId="0" quotePrefix="1" applyFont="1" applyBorder="1" applyAlignment="1">
      <alignment horizontal="left" vertical="top" wrapText="1"/>
    </xf>
    <xf numFmtId="0" fontId="12" fillId="2" borderId="9"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0" borderId="2" xfId="0" applyFont="1" applyBorder="1" applyAlignment="1">
      <alignment horizontal="left" vertical="top"/>
    </xf>
    <xf numFmtId="49" fontId="8" fillId="3" borderId="3" xfId="0" applyNumberFormat="1" applyFont="1" applyFill="1" applyBorder="1" applyAlignment="1">
      <alignment horizontal="left" vertical="top"/>
    </xf>
    <xf numFmtId="0" fontId="0" fillId="0" borderId="2" xfId="0" quotePrefix="1" applyFont="1" applyBorder="1" applyAlignment="1">
      <alignment horizontal="left" vertical="top"/>
    </xf>
    <xf numFmtId="0" fontId="0" fillId="0" borderId="0" xfId="0" applyFont="1" applyAlignment="1">
      <alignment horizontal="left" vertical="top"/>
    </xf>
    <xf numFmtId="49" fontId="0" fillId="0" borderId="2" xfId="0" applyNumberFormat="1" applyFont="1" applyBorder="1" applyAlignment="1">
      <alignment horizontal="left" vertical="top"/>
    </xf>
    <xf numFmtId="49" fontId="0" fillId="0" borderId="6" xfId="0" applyNumberFormat="1" applyFont="1" applyBorder="1" applyAlignment="1">
      <alignment horizontal="left" vertical="top"/>
    </xf>
    <xf numFmtId="49" fontId="0" fillId="0" borderId="0" xfId="0" applyNumberFormat="1" applyFont="1" applyAlignment="1">
      <alignment horizontal="left" vertical="top"/>
    </xf>
    <xf numFmtId="0" fontId="0" fillId="0" borderId="2" xfId="0" applyFont="1" applyBorder="1" applyAlignment="1">
      <alignment horizontal="left" vertical="top" wrapText="1"/>
    </xf>
    <xf numFmtId="0" fontId="0" fillId="0" borderId="0" xfId="0" applyFont="1" applyAlignment="1">
      <alignment horizontal="left" vertical="top" wrapText="1"/>
    </xf>
    <xf numFmtId="0" fontId="0" fillId="0" borderId="2" xfId="0" applyFont="1" applyBorder="1" applyAlignment="1">
      <alignment horizontal="left" vertical="top"/>
    </xf>
    <xf numFmtId="49" fontId="0" fillId="0" borderId="6" xfId="0" quotePrefix="1" applyNumberFormat="1" applyFont="1" applyBorder="1" applyAlignment="1">
      <alignment horizontal="left" vertical="top"/>
    </xf>
    <xf numFmtId="49" fontId="0" fillId="0" borderId="0" xfId="0" quotePrefix="1" applyNumberFormat="1" applyFont="1" applyAlignment="1">
      <alignment horizontal="left" vertical="top"/>
    </xf>
    <xf numFmtId="0" fontId="9" fillId="0" borderId="2" xfId="1" applyFont="1" applyBorder="1" applyAlignment="1">
      <alignment vertical="top" wrapText="1"/>
    </xf>
    <xf numFmtId="0" fontId="0" fillId="0" borderId="0" xfId="0" applyFont="1" applyAlignment="1">
      <alignment vertical="top" wrapText="1"/>
    </xf>
    <xf numFmtId="49" fontId="4" fillId="0" borderId="0" xfId="0" applyNumberFormat="1" applyFont="1" applyAlignment="1">
      <alignment horizontal="left" vertical="top"/>
    </xf>
    <xf numFmtId="0" fontId="0" fillId="0" borderId="2" xfId="0" applyFont="1" applyBorder="1" applyAlignment="1">
      <alignment vertical="top" wrapText="1"/>
    </xf>
  </cellXfs>
  <cellStyles count="2">
    <cellStyle name="Hyperlinkki" xfId="1" builtinId="8"/>
    <cellStyle name="Normaali" xfId="0" builtinId="0"/>
  </cellStyles>
  <dxfs count="0"/>
  <tableStyles count="0" defaultTableStyle="TableStyleMedium2" defaultPivotStyle="PivotStyleLight16"/>
  <colors>
    <mruColors>
      <color rgb="FFA9C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www.stat.fi/meta/kas/keittio.html" TargetMode="External"/><Relationship Id="rId3" Type="http://schemas.openxmlformats.org/officeDocument/2006/relationships/hyperlink" Target="http://www.yso.fi/onto/koko/p53187" TargetMode="External"/><Relationship Id="rId7" Type="http://schemas.openxmlformats.org/officeDocument/2006/relationships/hyperlink" Target="https://www.finlex.fi/fi/laki/ajantasa/1995/19950482" TargetMode="External"/><Relationship Id="rId12" Type="http://schemas.openxmlformats.org/officeDocument/2006/relationships/printerSettings" Target="../printerSettings/printerSettings1.bin"/><Relationship Id="rId2" Type="http://schemas.openxmlformats.org/officeDocument/2006/relationships/hyperlink" Target="https://termipankki.fi/tepa/fi/haku/toimitila" TargetMode="External"/><Relationship Id="rId1" Type="http://schemas.openxmlformats.org/officeDocument/2006/relationships/hyperlink" Target="https://www.finlex.fi/fi/laki/alkup/2017/20171008" TargetMode="External"/><Relationship Id="rId6" Type="http://schemas.openxmlformats.org/officeDocument/2006/relationships/hyperlink" Target="https://www.finlex.fi/fi/laki/alkup/2017/20171008" TargetMode="External"/><Relationship Id="rId11" Type="http://schemas.openxmlformats.org/officeDocument/2006/relationships/hyperlink" Target="https://www.finlex.fi/fi/laki/alkup/2017/20171008" TargetMode="External"/><Relationship Id="rId5" Type="http://schemas.openxmlformats.org/officeDocument/2006/relationships/hyperlink" Target="https://www.finlex.fi/fi/laki/alkup/2017/20170848" TargetMode="External"/><Relationship Id="rId10" Type="http://schemas.openxmlformats.org/officeDocument/2006/relationships/hyperlink" Target="https://www.finlex.fi/fi/laki/alkup/2017/20170848" TargetMode="External"/><Relationship Id="rId4" Type="http://schemas.openxmlformats.org/officeDocument/2006/relationships/hyperlink" Target="https://www.finlex.fi/fi/laki/alkup/2017/20170848" TargetMode="External"/><Relationship Id="rId9" Type="http://schemas.openxmlformats.org/officeDocument/2006/relationships/hyperlink" Target="https://www.finlex.fi/fi/laki/alkup/2017/20170848"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fi.wikipedia.org/wiki/Tekninen_tila" TargetMode="External"/><Relationship Id="rId13" Type="http://schemas.openxmlformats.org/officeDocument/2006/relationships/hyperlink" Target="https://www.finlex.fi/fi/laki/alkup/2017/20170848" TargetMode="External"/><Relationship Id="rId18" Type="http://schemas.openxmlformats.org/officeDocument/2006/relationships/hyperlink" Target="https://termipankki.fi/tepa/fi/haku/toimitila" TargetMode="External"/><Relationship Id="rId3" Type="http://schemas.openxmlformats.org/officeDocument/2006/relationships/hyperlink" Target="https://www.finlex.fi/fi/laki/ajantasa/1999/19990132?search%5Btype%5D=pika&amp;search%5Bpika%5D=kerrosala" TargetMode="External"/><Relationship Id="rId21" Type="http://schemas.openxmlformats.org/officeDocument/2006/relationships/hyperlink" Target="http://www.yso.fi/onto/koko/p53187" TargetMode="External"/><Relationship Id="rId7" Type="http://schemas.openxmlformats.org/officeDocument/2006/relationships/hyperlink" Target="https://fi.wikipedia.org/wiki/Tekninen_tila" TargetMode="External"/><Relationship Id="rId12" Type="http://schemas.openxmlformats.org/officeDocument/2006/relationships/hyperlink" Target="https://www.finlex.fi/fi/laki/alkup/2017/20171008" TargetMode="External"/><Relationship Id="rId17" Type="http://schemas.openxmlformats.org/officeDocument/2006/relationships/hyperlink" Target="https://termipankki.fi/tepa/fi/haku/toimitila" TargetMode="External"/><Relationship Id="rId2" Type="http://schemas.openxmlformats.org/officeDocument/2006/relationships/hyperlink" Target="https://www.finlex.fi/fi/laki/alkup/2017/20170848" TargetMode="External"/><Relationship Id="rId16" Type="http://schemas.openxmlformats.org/officeDocument/2006/relationships/hyperlink" Target="https://www.stat.fi/meta/kas/hotellihuone.html" TargetMode="External"/><Relationship Id="rId20" Type="http://schemas.openxmlformats.org/officeDocument/2006/relationships/hyperlink" Target="http://www.yso.fi/onto/koko/p11931" TargetMode="External"/><Relationship Id="rId1" Type="http://schemas.openxmlformats.org/officeDocument/2006/relationships/hyperlink" Target="https://termipankki.fi/tepa/mot/mot.php?Opt=256&amp;ListWord=@40@40ID@3D@22RKTS@5F1991@2DRID53@22&amp;SearchWord=porrashuone&amp;dic=1&amp;page=results&amp;UI=figr&amp;Source=Record" TargetMode="External"/><Relationship Id="rId6" Type="http://schemas.openxmlformats.org/officeDocument/2006/relationships/hyperlink" Target="https://www.vero.fi/henkiloasiakkaat/asuminen/kiinteistovero/nain-vero-muodostuu/rakennukset/rakennuksen-kokonaisalan-laskeminen/" TargetMode="External"/><Relationship Id="rId11" Type="http://schemas.openxmlformats.org/officeDocument/2006/relationships/hyperlink" Target="https://www.finlex.fi/fi/laki/alkup/2017/20171008" TargetMode="External"/><Relationship Id="rId24" Type="http://schemas.openxmlformats.org/officeDocument/2006/relationships/printerSettings" Target="../printerSettings/printerSettings2.bin"/><Relationship Id="rId5" Type="http://schemas.openxmlformats.org/officeDocument/2006/relationships/hyperlink" Target="https://www.finlex.fi/fi/laki/alkup/2017/20171008" TargetMode="External"/><Relationship Id="rId15" Type="http://schemas.openxmlformats.org/officeDocument/2006/relationships/hyperlink" Target="https://www.finlex.fi/fi/laki/alkup/2017/20170848" TargetMode="External"/><Relationship Id="rId23" Type="http://schemas.openxmlformats.org/officeDocument/2006/relationships/hyperlink" Target="https://www.finlex.fi/fi/laki/alkup/2017/20170848" TargetMode="External"/><Relationship Id="rId10" Type="http://schemas.openxmlformats.org/officeDocument/2006/relationships/hyperlink" Target="https://fi.wikipedia.org/wiki/Tekninen_tila" TargetMode="External"/><Relationship Id="rId19" Type="http://schemas.openxmlformats.org/officeDocument/2006/relationships/hyperlink" Target="https://termipankki.fi/tepa/fi/haku/opetustila" TargetMode="External"/><Relationship Id="rId4" Type="http://schemas.openxmlformats.org/officeDocument/2006/relationships/hyperlink" Target="https://www.finlex.fi/fi/laki/alkup/2017/20171008" TargetMode="External"/><Relationship Id="rId9" Type="http://schemas.openxmlformats.org/officeDocument/2006/relationships/hyperlink" Target="https://fi.wikipedia.org/wiki/Tekninen_tila" TargetMode="External"/><Relationship Id="rId14" Type="http://schemas.openxmlformats.org/officeDocument/2006/relationships/hyperlink" Target="https://www.finlex.fi/fi/laki/alkup/2017/20170848" TargetMode="External"/><Relationship Id="rId22" Type="http://schemas.openxmlformats.org/officeDocument/2006/relationships/hyperlink" Target="https://www.finlex.fi/fi/laki/alkup/2017/20170848"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finlex.fi/fi/laki/alkup/2017/20171008" TargetMode="External"/><Relationship Id="rId2" Type="http://schemas.openxmlformats.org/officeDocument/2006/relationships/hyperlink" Target="https://www.finlex.fi/fi/laki/alkup/2017/20171008" TargetMode="External"/><Relationship Id="rId1" Type="http://schemas.openxmlformats.org/officeDocument/2006/relationships/hyperlink" Target="https://www.finlex.fi/fi/laki/ajantasa/1999/19990132?search%5Btype%5D=pika&amp;search%5Bpika%5D=kerrosala" TargetMode="External"/><Relationship Id="rId5" Type="http://schemas.openxmlformats.org/officeDocument/2006/relationships/printerSettings" Target="../printerSettings/printerSettings3.bin"/><Relationship Id="rId4" Type="http://schemas.openxmlformats.org/officeDocument/2006/relationships/hyperlink" Target="https://www.vero.fi/henkiloasiakkaat/asuminen/kiinteistovero/nain-vero-muodostuu/rakennukset/rakennuksen-kokonaisalan-laskemin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FD796-5989-594D-A65B-16E1EC5422B7}">
  <dimension ref="A1:A9"/>
  <sheetViews>
    <sheetView tabSelected="1" zoomScale="162" zoomScaleNormal="162" workbookViewId="0">
      <selection activeCell="A9" sqref="A9"/>
    </sheetView>
  </sheetViews>
  <sheetFormatPr baseColWidth="10" defaultRowHeight="15" x14ac:dyDescent="0.2"/>
  <cols>
    <col min="1" max="1" width="87.5" style="3" customWidth="1"/>
    <col min="2" max="16384" width="10.83203125" style="3"/>
  </cols>
  <sheetData>
    <row r="1" spans="1:1" s="13" customFormat="1" ht="16" x14ac:dyDescent="0.2">
      <c r="A1" s="13" t="s">
        <v>813</v>
      </c>
    </row>
    <row r="2" spans="1:1" ht="39" customHeight="1" x14ac:dyDescent="0.2">
      <c r="A2" s="3" t="s">
        <v>815</v>
      </c>
    </row>
    <row r="3" spans="1:1" ht="93" customHeight="1" x14ac:dyDescent="0.2">
      <c r="A3" s="3" t="s">
        <v>816</v>
      </c>
    </row>
    <row r="4" spans="1:1" ht="39" customHeight="1" x14ac:dyDescent="0.2">
      <c r="A4" s="3" t="s">
        <v>817</v>
      </c>
    </row>
    <row r="5" spans="1:1" ht="35" customHeight="1" x14ac:dyDescent="0.2">
      <c r="A5" s="3" t="s">
        <v>807</v>
      </c>
    </row>
    <row r="6" spans="1:1" ht="61" customHeight="1" x14ac:dyDescent="0.2">
      <c r="A6" s="3" t="s">
        <v>808</v>
      </c>
    </row>
    <row r="7" spans="1:1" ht="40" customHeight="1" x14ac:dyDescent="0.2">
      <c r="A7" s="3" t="s">
        <v>818</v>
      </c>
    </row>
    <row r="8" spans="1:1" ht="83" customHeight="1" x14ac:dyDescent="0.2">
      <c r="A8" s="3" t="s">
        <v>824</v>
      </c>
    </row>
    <row r="9" spans="1:1" ht="36" customHeight="1" x14ac:dyDescent="0.2">
      <c r="A9" s="3" t="s">
        <v>814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C6AF0-0618-3B40-A8E3-5DA66EBCB9E4}">
  <sheetPr>
    <pageSetUpPr fitToPage="1"/>
  </sheetPr>
  <dimension ref="A1:K206"/>
  <sheetViews>
    <sheetView zoomScale="134" zoomScaleNormal="113" workbookViewId="0">
      <pane ySplit="4" topLeftCell="A5" activePane="bottomLeft" state="frozen"/>
      <selection pane="bottomLeft" activeCell="G36" sqref="G36"/>
    </sheetView>
  </sheetViews>
  <sheetFormatPr baseColWidth="10" defaultColWidth="9.1640625" defaultRowHeight="15" x14ac:dyDescent="0.2"/>
  <cols>
    <col min="1" max="1" width="13.6640625" style="1" customWidth="1"/>
    <col min="2" max="2" width="29.1640625" style="1" bestFit="1" customWidth="1"/>
    <col min="3" max="3" width="8.83203125" style="4" customWidth="1"/>
    <col min="4" max="4" width="8.83203125" style="26" customWidth="1"/>
    <col min="5" max="6" width="8.83203125" style="4" customWidth="1"/>
    <col min="7" max="7" width="18.83203125" style="1" bestFit="1" customWidth="1"/>
    <col min="8" max="8" width="80.33203125" style="59" customWidth="1"/>
    <col min="9" max="9" width="80.33203125" style="21" customWidth="1"/>
    <col min="10" max="10" width="42.6640625" style="6" bestFit="1" customWidth="1"/>
    <col min="11" max="11" width="49.33203125" style="6" customWidth="1"/>
    <col min="12" max="16384" width="9.1640625" style="1"/>
  </cols>
  <sheetData>
    <row r="1" spans="1:11" x14ac:dyDescent="0.2">
      <c r="A1" s="8" t="str">
        <f>IF(MID(B1,3,1)=" ",LEFT(B1,2),IF(MID(B1,4,1)=" ",LEFT(B1,3),IF(MID(B1,5,1)=" ",LEFT(B1,4)," ")))</f>
        <v>0121</v>
      </c>
      <c r="B1" s="45" t="s">
        <v>790</v>
      </c>
      <c r="G1" s="5"/>
    </row>
    <row r="2" spans="1:11" hidden="1" x14ac:dyDescent="0.2">
      <c r="A2" s="4" t="s">
        <v>414</v>
      </c>
      <c r="B2" s="4" t="s">
        <v>398</v>
      </c>
      <c r="G2" s="5"/>
      <c r="H2" s="63"/>
      <c r="I2" s="22"/>
    </row>
    <row r="3" spans="1:11" hidden="1" x14ac:dyDescent="0.2">
      <c r="A3" s="62">
        <f>SUBTOTAL(3,E5:E613)</f>
        <v>191</v>
      </c>
    </row>
    <row r="4" spans="1:11" s="25" customFormat="1" ht="31" thickBot="1" x14ac:dyDescent="0.25">
      <c r="A4" s="49" t="s">
        <v>372</v>
      </c>
      <c r="B4" s="50" t="s">
        <v>810</v>
      </c>
      <c r="C4" s="50" t="s">
        <v>386</v>
      </c>
      <c r="D4" s="51" t="s">
        <v>384</v>
      </c>
      <c r="E4" s="50" t="s">
        <v>385</v>
      </c>
      <c r="F4" s="46" t="s">
        <v>391</v>
      </c>
      <c r="G4" s="47" t="s">
        <v>373</v>
      </c>
      <c r="H4" s="64" t="s">
        <v>86</v>
      </c>
      <c r="I4" s="31" t="s">
        <v>500</v>
      </c>
    </row>
    <row r="5" spans="1:11" s="38" customFormat="1" x14ac:dyDescent="0.2">
      <c r="A5" s="39" t="str">
        <f>IF(LEN(D5)&gt;1,IF(E5&lt;&gt;"",A$1&amp;"-"&amp;D5, A$1&amp;"-"&amp;D5&amp;"-"&amp;E5),"")</f>
        <v/>
      </c>
      <c r="B5" s="32" t="s">
        <v>805</v>
      </c>
      <c r="C5" s="39">
        <v>1</v>
      </c>
      <c r="D5" s="33"/>
      <c r="E5" s="34"/>
      <c r="F5" s="34"/>
      <c r="G5" s="35"/>
      <c r="H5" s="65"/>
      <c r="I5" s="36"/>
      <c r="J5" s="37"/>
      <c r="K5" s="37"/>
    </row>
    <row r="6" spans="1:11" s="69" customFormat="1" ht="48" x14ac:dyDescent="0.2">
      <c r="A6" s="68" t="str">
        <f>IF(C6="","VIRHE",IF(LEN(D6)&gt;0,IF(AND(E6&lt;&gt;"",F6&lt;&gt;""),A$1&amp;$B$2&amp;C6&amp;D6&amp;$B$2&amp;E6&amp;$B$2&amp;F6, IF(E6&lt;&gt;"", A$1&amp;$B$2&amp;C6&amp;D6&amp;$B$2&amp;E6,A$1&amp;$B$2&amp;C6&amp;D6)),""))</f>
        <v>0121-11-00</v>
      </c>
      <c r="B6" s="69" t="s">
        <v>792</v>
      </c>
      <c r="C6" s="68">
        <v>1</v>
      </c>
      <c r="D6" s="76" t="s">
        <v>149</v>
      </c>
      <c r="E6" s="77" t="s">
        <v>596</v>
      </c>
      <c r="F6" s="77"/>
      <c r="G6" s="69" t="s">
        <v>797</v>
      </c>
      <c r="H6" s="57" t="s">
        <v>488</v>
      </c>
      <c r="I6" s="78" t="s">
        <v>483</v>
      </c>
      <c r="J6" s="79"/>
      <c r="K6" s="74"/>
    </row>
    <row r="7" spans="1:11" s="69" customFormat="1" ht="48" x14ac:dyDescent="0.2">
      <c r="A7" s="68" t="str">
        <f>IF(C7="","VIRHE",IF(LEN(D7)&gt;0,IF(AND(E7&lt;&gt;"",F7&lt;&gt;""),A$1&amp;$B$2&amp;C7&amp;D7&amp;$B$2&amp;E7&amp;$B$2&amp;F7, IF(E7&lt;&gt;"", A$1&amp;$B$2&amp;C7&amp;D7&amp;$B$2&amp;E7,A$1&amp;$B$2&amp;C7&amp;D7)),""))</f>
        <v>0121-11-00-01</v>
      </c>
      <c r="B7" s="69" t="s">
        <v>93</v>
      </c>
      <c r="C7" s="68">
        <v>1</v>
      </c>
      <c r="D7" s="76" t="s">
        <v>149</v>
      </c>
      <c r="E7" s="77" t="s">
        <v>596</v>
      </c>
      <c r="F7" s="77" t="s">
        <v>153</v>
      </c>
      <c r="G7" s="69" t="s">
        <v>92</v>
      </c>
      <c r="H7" s="57" t="s">
        <v>488</v>
      </c>
      <c r="I7" s="78" t="s">
        <v>483</v>
      </c>
      <c r="J7" s="79"/>
      <c r="K7" s="74"/>
    </row>
    <row r="8" spans="1:11" ht="80" x14ac:dyDescent="0.2">
      <c r="A8" s="18" t="str">
        <f>IF(C8="","VIRHE",IF(LEN(D8)&gt;0,IF(AND(E8&lt;&gt;"",F8&lt;&gt;""),A$1&amp;$B$2&amp;C8&amp;D8&amp;$B$2&amp;E8&amp;$B$2&amp;F8, IF(E8&lt;&gt;"", A$1&amp;$B$2&amp;C8&amp;D8&amp;$B$2&amp;E8,A$1&amp;$B$2&amp;C8&amp;D8)),""))</f>
        <v>0121-11-00-02</v>
      </c>
      <c r="B8" s="1" t="s">
        <v>110</v>
      </c>
      <c r="C8" s="18">
        <v>1</v>
      </c>
      <c r="D8" s="28" t="s">
        <v>149</v>
      </c>
      <c r="E8" s="61" t="s">
        <v>596</v>
      </c>
      <c r="F8" s="77" t="s">
        <v>175</v>
      </c>
      <c r="G8" s="1" t="s">
        <v>102</v>
      </c>
      <c r="H8" s="59" t="s">
        <v>492</v>
      </c>
    </row>
    <row r="9" spans="1:11" ht="16" x14ac:dyDescent="0.2">
      <c r="A9" s="18" t="str">
        <f>IF(C9="","VIRHE",IF(LEN(D9)&gt;0,IF(AND(E9&lt;&gt;"",F9&lt;&gt;""),A$1&amp;$B$2&amp;C9&amp;D9&amp;$B$2&amp;E9&amp;$B$2&amp;F9, IF(E9&lt;&gt;"", A$1&amp;$B$2&amp;C9&amp;D9&amp;$B$2&amp;E9,A$1&amp;$B$2&amp;C9&amp;D9)),""))</f>
        <v>0121-11-00-03</v>
      </c>
      <c r="B9" s="1" t="s">
        <v>664</v>
      </c>
      <c r="C9" s="18">
        <v>1</v>
      </c>
      <c r="D9" s="28" t="s">
        <v>149</v>
      </c>
      <c r="E9" s="61" t="s">
        <v>596</v>
      </c>
      <c r="F9" s="77" t="s">
        <v>180</v>
      </c>
      <c r="G9" s="1" t="s">
        <v>128</v>
      </c>
      <c r="H9" s="57" t="s">
        <v>580</v>
      </c>
      <c r="I9" s="58" t="s">
        <v>493</v>
      </c>
      <c r="J9" s="3"/>
    </row>
    <row r="10" spans="1:11" s="75" customFormat="1" ht="48" x14ac:dyDescent="0.2">
      <c r="A10" s="68" t="str">
        <f>IF(C10="","VIRHE",IF(LEN(D10)&gt;0,IF(AND(E10&lt;&gt;"",F10&lt;&gt;""),A$1&amp;$B$2&amp;C10&amp;D10&amp;$B$2&amp;E10&amp;$B$2&amp;F10, IF(E10&lt;&gt;"", A$1&amp;$B$2&amp;C10&amp;D10&amp;$B$2&amp;E10,A$1&amp;$B$2&amp;C10&amp;D10)),""))</f>
        <v>0121-11-00-04</v>
      </c>
      <c r="B10" s="69" t="s">
        <v>68</v>
      </c>
      <c r="C10" s="70" t="s">
        <v>149</v>
      </c>
      <c r="D10" s="71" t="s">
        <v>149</v>
      </c>
      <c r="E10" s="72" t="s">
        <v>596</v>
      </c>
      <c r="F10" s="77" t="s">
        <v>200</v>
      </c>
      <c r="G10" s="69" t="s">
        <v>753</v>
      </c>
      <c r="H10" s="59" t="s">
        <v>683</v>
      </c>
      <c r="I10" s="73"/>
      <c r="J10" s="74"/>
      <c r="K10" s="74"/>
    </row>
    <row r="11" spans="1:11" ht="32" x14ac:dyDescent="0.2">
      <c r="A11" s="18" t="str">
        <f>IF(C11="","VIRHE",IF(LEN(D11)&gt;0,IF(AND(E11&lt;&gt;"",F11&lt;&gt;""),A$1&amp;$B$2&amp;C11&amp;D11&amp;$B$2&amp;E11&amp;$B$2&amp;F11, IF(E11&lt;&gt;"", A$1&amp;$B$2&amp;C11&amp;D11&amp;$B$2&amp;E11,A$1&amp;$B$2&amp;C11&amp;D11)),""))</f>
        <v>0121-11-02</v>
      </c>
      <c r="B11" s="20" t="s">
        <v>796</v>
      </c>
      <c r="C11" s="7">
        <v>1</v>
      </c>
      <c r="D11" s="26" t="s">
        <v>149</v>
      </c>
      <c r="E11" s="4" t="s">
        <v>175</v>
      </c>
      <c r="G11" s="1" t="s">
        <v>389</v>
      </c>
      <c r="H11" s="57" t="s">
        <v>665</v>
      </c>
      <c r="I11" s="58" t="s">
        <v>91</v>
      </c>
      <c r="J11" s="6" t="s">
        <v>91</v>
      </c>
    </row>
    <row r="12" spans="1:11" ht="32" x14ac:dyDescent="0.2">
      <c r="A12" s="18" t="str">
        <f>IF(C12="","VIRHE",IF(LEN(D12)&gt;0,IF(AND(E12&lt;&gt;"",F12&lt;&gt;""),A$1&amp;$B$2&amp;C12&amp;D12&amp;$B$2&amp;E12&amp;$B$2&amp;F12, IF(E12&lt;&gt;"", A$1&amp;$B$2&amp;C12&amp;D12&amp;$B$2&amp;E12,A$1&amp;$B$2&amp;C12&amp;D12)),""))</f>
        <v>0121-11-02-01</v>
      </c>
      <c r="B12" s="20" t="s">
        <v>795</v>
      </c>
      <c r="C12" s="7">
        <v>1</v>
      </c>
      <c r="D12" s="26" t="s">
        <v>149</v>
      </c>
      <c r="E12" s="4" t="s">
        <v>175</v>
      </c>
      <c r="F12" s="4" t="s">
        <v>153</v>
      </c>
      <c r="G12" s="1" t="s">
        <v>390</v>
      </c>
      <c r="H12" s="57" t="s">
        <v>666</v>
      </c>
      <c r="I12" s="9"/>
    </row>
    <row r="13" spans="1:11" ht="32" x14ac:dyDescent="0.2">
      <c r="A13" s="18" t="str">
        <f>IF(C13="","VIRHE",IF(LEN(D13)&gt;0,IF(AND(E13&lt;&gt;"",F13&lt;&gt;""),A$1&amp;$B$2&amp;C13&amp;D13&amp;$B$2&amp;E13&amp;$B$2&amp;F13, IF(E13&lt;&gt;"", A$1&amp;$B$2&amp;C13&amp;D13&amp;$B$2&amp;E13,A$1&amp;$B$2&amp;C13&amp;D13)),""))</f>
        <v>0121-11-02-02</v>
      </c>
      <c r="B13" s="20" t="s">
        <v>794</v>
      </c>
      <c r="C13" s="7">
        <v>1</v>
      </c>
      <c r="D13" s="26" t="s">
        <v>149</v>
      </c>
      <c r="E13" s="4" t="s">
        <v>175</v>
      </c>
      <c r="F13" s="4" t="s">
        <v>175</v>
      </c>
      <c r="G13" s="1" t="s">
        <v>388</v>
      </c>
      <c r="H13" s="57" t="s">
        <v>494</v>
      </c>
      <c r="I13" s="9"/>
    </row>
    <row r="14" spans="1:11" ht="48" x14ac:dyDescent="0.2">
      <c r="A14" s="18" t="str">
        <f>IF(C14="","VIRHE",IF(LEN(D14)&gt;0,IF(AND(E14&lt;&gt;"",F14&lt;&gt;""),A$1&amp;$B$2&amp;C14&amp;D14&amp;$B$2&amp;E14&amp;$B$2&amp;F14, IF(E14&lt;&gt;"", A$1&amp;$B$2&amp;C14&amp;D14&amp;$B$2&amp;E14,A$1&amp;$B$2&amp;C14&amp;D14)),""))</f>
        <v>0121-11-02-03</v>
      </c>
      <c r="B14" s="20" t="s">
        <v>793</v>
      </c>
      <c r="C14" s="7">
        <v>1</v>
      </c>
      <c r="D14" s="26" t="s">
        <v>149</v>
      </c>
      <c r="E14" s="4" t="s">
        <v>175</v>
      </c>
      <c r="F14" s="4" t="s">
        <v>180</v>
      </c>
      <c r="G14" s="1" t="s">
        <v>443</v>
      </c>
      <c r="H14" s="57" t="s">
        <v>495</v>
      </c>
      <c r="I14" s="9"/>
    </row>
    <row r="15" spans="1:11" s="75" customFormat="1" ht="16" x14ac:dyDescent="0.2">
      <c r="A15" s="68" t="str">
        <f>IF(C15="","VIRHE",IF(LEN(D15)&gt;0,IF(AND(E15&lt;&gt;"",F15&lt;&gt;""),A$1&amp;$B$2&amp;C15&amp;D15&amp;$B$2&amp;E15&amp;$B$2&amp;F15, IF(E15&lt;&gt;"", A$1&amp;$B$2&amp;C15&amp;D15&amp;$B$2&amp;E15,A$1&amp;$B$2&amp;C15&amp;D15)),""))</f>
        <v>0121-12-00</v>
      </c>
      <c r="B15" s="69" t="s">
        <v>64</v>
      </c>
      <c r="C15" s="70" t="s">
        <v>149</v>
      </c>
      <c r="D15" s="71" t="s">
        <v>154</v>
      </c>
      <c r="E15" s="72" t="s">
        <v>596</v>
      </c>
      <c r="F15" s="72"/>
      <c r="G15" s="69" t="s">
        <v>108</v>
      </c>
      <c r="H15" s="57" t="s">
        <v>657</v>
      </c>
      <c r="I15" s="73"/>
      <c r="J15" s="74"/>
      <c r="K15" s="74"/>
    </row>
    <row r="16" spans="1:11" s="75" customFormat="1" ht="32" x14ac:dyDescent="0.2">
      <c r="A16" s="68" t="str">
        <f>IF(C16="","VIRHE",IF(LEN(D16)&gt;0,IF(AND(E16&lt;&gt;"",F16&lt;&gt;""),A$1&amp;$B$2&amp;C16&amp;D16&amp;$B$2&amp;E16&amp;$B$2&amp;F16, IF(E16&lt;&gt;"", A$1&amp;$B$2&amp;C16&amp;D16&amp;$B$2&amp;E16,A$1&amp;$B$2&amp;C16&amp;D16)),""))</f>
        <v>0121-12-00-01</v>
      </c>
      <c r="B16" s="69" t="s">
        <v>104</v>
      </c>
      <c r="C16" s="70" t="s">
        <v>149</v>
      </c>
      <c r="D16" s="71" t="s">
        <v>154</v>
      </c>
      <c r="E16" s="72" t="s">
        <v>596</v>
      </c>
      <c r="F16" s="72" t="s">
        <v>153</v>
      </c>
      <c r="G16" s="69" t="s">
        <v>103</v>
      </c>
      <c r="H16" s="59" t="s">
        <v>667</v>
      </c>
      <c r="I16" s="73"/>
      <c r="J16" s="74"/>
      <c r="K16" s="74"/>
    </row>
    <row r="17" spans="1:11" s="75" customFormat="1" ht="64" x14ac:dyDescent="0.2">
      <c r="A17" s="68" t="str">
        <f>IF(C17="","VIRHE",IF(LEN(D17)&gt;0,IF(AND(E17&lt;&gt;"",F17&lt;&gt;""),A$1&amp;$B$2&amp;C17&amp;D17&amp;$B$2&amp;E17&amp;$B$2&amp;F17, IF(E17&lt;&gt;"", A$1&amp;$B$2&amp;C17&amp;D17&amp;$B$2&amp;E17,A$1&amp;$B$2&amp;C17&amp;D17)),""))</f>
        <v>0121-12-00-02</v>
      </c>
      <c r="B17" s="69" t="s">
        <v>66</v>
      </c>
      <c r="C17" s="70" t="s">
        <v>149</v>
      </c>
      <c r="D17" s="71" t="s">
        <v>154</v>
      </c>
      <c r="E17" s="72" t="s">
        <v>596</v>
      </c>
      <c r="F17" s="72" t="s">
        <v>175</v>
      </c>
      <c r="G17" s="69" t="s">
        <v>129</v>
      </c>
      <c r="H17" s="57" t="s">
        <v>680</v>
      </c>
      <c r="I17" s="73"/>
      <c r="J17" s="74"/>
      <c r="K17" s="74"/>
    </row>
    <row r="18" spans="1:11" s="11" customFormat="1" ht="32" x14ac:dyDescent="0.2">
      <c r="A18" s="18" t="str">
        <f>IF(C18="","VIRHE",IF(LEN(D18)&gt;0,IF(AND(E18&lt;&gt;"",F18&lt;&gt;""),A$1&amp;$B$2&amp;C18&amp;D18&amp;$B$2&amp;E18&amp;$B$2&amp;F18, IF(E18&lt;&gt;"", A$1&amp;$B$2&amp;C18&amp;D18&amp;$B$2&amp;E18,A$1&amp;$B$2&amp;C18&amp;D18)),""))</f>
        <v>0121-12-00-03</v>
      </c>
      <c r="B18" s="1" t="s">
        <v>105</v>
      </c>
      <c r="C18" s="7" t="s">
        <v>149</v>
      </c>
      <c r="D18" s="26" t="s">
        <v>154</v>
      </c>
      <c r="E18" s="4" t="s">
        <v>596</v>
      </c>
      <c r="F18" s="4" t="s">
        <v>180</v>
      </c>
      <c r="G18" s="1" t="s">
        <v>106</v>
      </c>
      <c r="H18" s="59" t="s">
        <v>669</v>
      </c>
      <c r="I18" s="21"/>
      <c r="J18" s="6"/>
      <c r="K18" s="6"/>
    </row>
    <row r="19" spans="1:11" s="75" customFormat="1" ht="48" x14ac:dyDescent="0.2">
      <c r="A19" s="68" t="str">
        <f>IF(C19="","VIRHE",IF(LEN(D19)&gt;0,IF(AND(E19&lt;&gt;"",F19&lt;&gt;""),A$1&amp;$B$2&amp;C19&amp;D19&amp;$B$2&amp;E19&amp;$B$2&amp;F19, IF(E19&lt;&gt;"", A$1&amp;$B$2&amp;C19&amp;D19&amp;$B$2&amp;E19,A$1&amp;$B$2&amp;C19&amp;D19)),""))</f>
        <v>0121-13-00</v>
      </c>
      <c r="B19" s="69" t="s">
        <v>65</v>
      </c>
      <c r="C19" s="70" t="s">
        <v>149</v>
      </c>
      <c r="D19" s="71" t="s">
        <v>157</v>
      </c>
      <c r="E19" s="72" t="s">
        <v>596</v>
      </c>
      <c r="F19" s="72"/>
      <c r="G19" s="69" t="s">
        <v>107</v>
      </c>
      <c r="H19" s="57" t="s">
        <v>670</v>
      </c>
      <c r="I19" s="73"/>
      <c r="J19" s="74"/>
      <c r="K19" s="74"/>
    </row>
    <row r="20" spans="1:11" s="69" customFormat="1" ht="32" x14ac:dyDescent="0.2">
      <c r="A20" s="68" t="str">
        <f>IF(C20="","VIRHE",IF(LEN(D20)&gt;0,IF(AND(E20&lt;&gt;"",F20&lt;&gt;""),A$1&amp;$B$2&amp;C20&amp;D20&amp;$B$2&amp;E20&amp;$B$2&amp;F20, IF(E20&lt;&gt;"", A$1&amp;$B$2&amp;C20&amp;D20&amp;$B$2&amp;E20,A$1&amp;$B$2&amp;C20&amp;D20)),""))</f>
        <v>0121-14-00</v>
      </c>
      <c r="B20" s="69" t="s">
        <v>98</v>
      </c>
      <c r="C20" s="70" t="s">
        <v>149</v>
      </c>
      <c r="D20" s="71" t="s">
        <v>160</v>
      </c>
      <c r="E20" s="72" t="s">
        <v>596</v>
      </c>
      <c r="F20" s="72"/>
      <c r="G20" s="69" t="s">
        <v>450</v>
      </c>
      <c r="H20" s="59" t="s">
        <v>688</v>
      </c>
      <c r="I20" s="73"/>
      <c r="J20" s="74"/>
      <c r="K20" s="74"/>
    </row>
    <row r="21" spans="1:11" x14ac:dyDescent="0.2">
      <c r="A21" s="18" t="str">
        <f>IF(C21="","VIRHE",IF(LEN(D21)&gt;0,IF(AND(E21&lt;&gt;"",F21&lt;&gt;""),A$1&amp;$B$2&amp;C21&amp;D21&amp;$B$2&amp;E21&amp;$B$2&amp;F21, IF(E21&lt;&gt;"", A$1&amp;$B$2&amp;C21&amp;D21&amp;$B$2&amp;E21,A$1&amp;$B$2&amp;C21&amp;D21)),""))</f>
        <v>0121-14-01</v>
      </c>
      <c r="B21" s="1" t="s">
        <v>415</v>
      </c>
      <c r="C21" s="7" t="s">
        <v>149</v>
      </c>
      <c r="D21" s="26" t="s">
        <v>160</v>
      </c>
      <c r="E21" s="4" t="s">
        <v>153</v>
      </c>
      <c r="G21" s="1" t="s">
        <v>133</v>
      </c>
    </row>
    <row r="22" spans="1:11" ht="32" x14ac:dyDescent="0.2">
      <c r="A22" s="18" t="str">
        <f>IF(C22="","VIRHE",IF(LEN(D22)&gt;0,IF(AND(E22&lt;&gt;"",F22&lt;&gt;""),A$1&amp;$B$2&amp;C22&amp;D22&amp;$B$2&amp;E22&amp;$B$2&amp;F22, IF(E22&lt;&gt;"", A$1&amp;$B$2&amp;C22&amp;D22&amp;$B$2&amp;E22,A$1&amp;$B$2&amp;C22&amp;D22)),""))</f>
        <v>0121-14-02</v>
      </c>
      <c r="B22" s="1" t="s">
        <v>134</v>
      </c>
      <c r="C22" s="7" t="s">
        <v>149</v>
      </c>
      <c r="D22" s="26" t="s">
        <v>160</v>
      </c>
      <c r="E22" s="4" t="s">
        <v>175</v>
      </c>
      <c r="G22" s="1" t="s">
        <v>132</v>
      </c>
      <c r="H22" s="59" t="s">
        <v>698</v>
      </c>
    </row>
    <row r="23" spans="1:11" ht="48" x14ac:dyDescent="0.2">
      <c r="A23" s="18" t="str">
        <f>IF(C23="","VIRHE",IF(LEN(D23)&gt;0,IF(AND(E23&lt;&gt;"",F23&lt;&gt;""),A$1&amp;$B$2&amp;C23&amp;D23&amp;$B$2&amp;E23&amp;$B$2&amp;F23, IF(E23&lt;&gt;"", A$1&amp;$B$2&amp;C23&amp;D23&amp;$B$2&amp;E23,A$1&amp;$B$2&amp;C23&amp;D23)),""))</f>
        <v>0121-14-03</v>
      </c>
      <c r="B23" s="1" t="s">
        <v>73</v>
      </c>
      <c r="C23" s="7" t="s">
        <v>149</v>
      </c>
      <c r="D23" s="26" t="s">
        <v>160</v>
      </c>
      <c r="E23" s="4" t="s">
        <v>180</v>
      </c>
      <c r="G23" s="1" t="s">
        <v>693</v>
      </c>
      <c r="H23" s="59" t="s">
        <v>692</v>
      </c>
    </row>
    <row r="24" spans="1:11" s="75" customFormat="1" ht="16" x14ac:dyDescent="0.2">
      <c r="A24" s="68" t="str">
        <f>IF(C24="","VIRHE",IF(LEN(D24)&gt;0,IF(AND(E24&lt;&gt;"",F24&lt;&gt;""),A$1&amp;$B$2&amp;C24&amp;D24&amp;$B$2&amp;E24&amp;$B$2&amp;F24, IF(E24&lt;&gt;"", A$1&amp;$B$2&amp;C24&amp;D24&amp;$B$2&amp;E24,A$1&amp;$B$2&amp;C24&amp;D24)),""))</f>
        <v>0121-15-00</v>
      </c>
      <c r="B24" s="69" t="s">
        <v>113</v>
      </c>
      <c r="C24" s="70" t="s">
        <v>149</v>
      </c>
      <c r="D24" s="71" t="s">
        <v>163</v>
      </c>
      <c r="E24" s="72" t="s">
        <v>596</v>
      </c>
      <c r="F24" s="72"/>
      <c r="G24" s="69" t="s">
        <v>114</v>
      </c>
      <c r="H24" s="59" t="s">
        <v>617</v>
      </c>
      <c r="I24" s="73"/>
      <c r="J24" s="74"/>
      <c r="K24" s="74"/>
    </row>
    <row r="25" spans="1:11" s="75" customFormat="1" ht="16" x14ac:dyDescent="0.2">
      <c r="A25" s="68" t="str">
        <f>IF(C25="","VIRHE",IF(LEN(D25)&gt;0,IF(AND(E25&lt;&gt;"",F25&lt;&gt;""),A$1&amp;$B$2&amp;C25&amp;D25&amp;$B$2&amp;E25&amp;$B$2&amp;F25, IF(E25&lt;&gt;"", A$1&amp;$B$2&amp;C25&amp;D25&amp;$B$2&amp;E25,A$1&amp;$B$2&amp;C25&amp;D25)),""))</f>
        <v>0121-15-01</v>
      </c>
      <c r="B25" s="69" t="s">
        <v>112</v>
      </c>
      <c r="C25" s="70" t="s">
        <v>149</v>
      </c>
      <c r="D25" s="71" t="s">
        <v>163</v>
      </c>
      <c r="E25" s="72" t="s">
        <v>153</v>
      </c>
      <c r="F25" s="72"/>
      <c r="G25" s="69" t="s">
        <v>111</v>
      </c>
      <c r="H25" s="59" t="s">
        <v>618</v>
      </c>
      <c r="I25" s="73"/>
      <c r="J25" s="74"/>
      <c r="K25" s="74"/>
    </row>
    <row r="26" spans="1:11" s="75" customFormat="1" ht="32" x14ac:dyDescent="0.2">
      <c r="A26" s="68" t="str">
        <f>IF(C26="","VIRHE",IF(LEN(D26)&gt;0,IF(AND(E26&lt;&gt;"",F26&lt;&gt;""),A$1&amp;$B$2&amp;C26&amp;D26&amp;$B$2&amp;E26&amp;$B$2&amp;F26, IF(E26&lt;&gt;"", A$1&amp;$B$2&amp;C26&amp;D26&amp;$B$2&amp;E26,A$1&amp;$B$2&amp;C26&amp;D26)),""))</f>
        <v>0121-15-02</v>
      </c>
      <c r="B26" s="69" t="s">
        <v>408</v>
      </c>
      <c r="C26" s="70" t="s">
        <v>149</v>
      </c>
      <c r="D26" s="71" t="s">
        <v>163</v>
      </c>
      <c r="E26" s="72" t="s">
        <v>175</v>
      </c>
      <c r="F26" s="72"/>
      <c r="G26" s="69" t="s">
        <v>412</v>
      </c>
      <c r="H26" s="59" t="s">
        <v>619</v>
      </c>
      <c r="I26" s="73"/>
      <c r="J26" s="74"/>
      <c r="K26" s="74"/>
    </row>
    <row r="27" spans="1:11" s="69" customFormat="1" x14ac:dyDescent="0.2">
      <c r="A27" s="68" t="str">
        <f>IF(C27="","VIRHE",IF(LEN(D27)&gt;0,IF(AND(E27&lt;&gt;"",F27&lt;&gt;""),A$1&amp;$B$2&amp;C27&amp;D27&amp;$B$2&amp;E27&amp;$B$2&amp;F27, IF(E27&lt;&gt;"", A$1&amp;$B$2&amp;C27&amp;D27&amp;$B$2&amp;E27,A$1&amp;$B$2&amp;C27&amp;D27)),""))</f>
        <v>0121-16-00</v>
      </c>
      <c r="B27" s="69" t="s">
        <v>5</v>
      </c>
      <c r="C27" s="70">
        <v>1</v>
      </c>
      <c r="D27" s="71" t="s">
        <v>164</v>
      </c>
      <c r="E27" s="72" t="s">
        <v>596</v>
      </c>
      <c r="F27" s="72"/>
      <c r="H27" s="57"/>
      <c r="I27" s="10"/>
      <c r="J27" s="74"/>
      <c r="K27" s="74"/>
    </row>
    <row r="28" spans="1:11" s="38" customFormat="1" x14ac:dyDescent="0.2">
      <c r="A28" s="39" t="str">
        <f>IF(LEN(D28)&gt;1,IF(E28&lt;&gt;"",A$1&amp;"-"&amp;D28, A$1&amp;"-"&amp;D28&amp;"-"&amp;E28),"")</f>
        <v/>
      </c>
      <c r="B28" s="32" t="s">
        <v>804</v>
      </c>
      <c r="C28" s="39">
        <v>1</v>
      </c>
      <c r="D28" s="33"/>
      <c r="E28" s="34"/>
      <c r="F28" s="34"/>
      <c r="G28" s="35"/>
      <c r="H28" s="65"/>
      <c r="I28" s="36"/>
      <c r="J28" s="37"/>
      <c r="K28" s="37"/>
    </row>
    <row r="29" spans="1:11" s="69" customFormat="1" ht="16" x14ac:dyDescent="0.2">
      <c r="A29" s="68" t="str">
        <f>IF(C29="","VIRHE",IF(LEN(D29)&gt;0,IF(AND(E29&lt;&gt;"",F29&lt;&gt;""),A$1&amp;$B$2&amp;C29&amp;D29&amp;$B$2&amp;E29&amp;$B$2&amp;F29, IF(E29&lt;&gt;"", A$1&amp;$B$2&amp;C29&amp;D29&amp;$B$2&amp;E29,A$1&amp;$B$2&amp;C29&amp;D29)),""))</f>
        <v>0121-17-00</v>
      </c>
      <c r="B29" s="69" t="s">
        <v>3</v>
      </c>
      <c r="C29" s="70">
        <v>1</v>
      </c>
      <c r="D29" s="71" t="s">
        <v>167</v>
      </c>
      <c r="E29" s="72" t="s">
        <v>596</v>
      </c>
      <c r="F29" s="72"/>
      <c r="G29" s="69" t="s">
        <v>142</v>
      </c>
      <c r="H29" s="57" t="s">
        <v>496</v>
      </c>
      <c r="I29" s="10"/>
      <c r="J29" s="79"/>
      <c r="K29" s="74"/>
    </row>
    <row r="30" spans="1:11" s="69" customFormat="1" ht="32" x14ac:dyDescent="0.2">
      <c r="A30" s="68" t="str">
        <f>IF(C30="","VIRHE",IF(LEN(D30)&gt;0,IF(AND(E30&lt;&gt;"",F30&lt;&gt;""),A$1&amp;$B$2&amp;C30&amp;D30&amp;$B$2&amp;E30&amp;$B$2&amp;F30, IF(E30&lt;&gt;"", A$1&amp;$B$2&amp;C30&amp;D30&amp;$B$2&amp;E30,A$1&amp;$B$2&amp;C30&amp;D30)),""))</f>
        <v>0121-18-00</v>
      </c>
      <c r="B30" s="69" t="s">
        <v>4</v>
      </c>
      <c r="C30" s="70">
        <v>1</v>
      </c>
      <c r="D30" s="71" t="s">
        <v>169</v>
      </c>
      <c r="E30" s="72" t="s">
        <v>596</v>
      </c>
      <c r="F30" s="72"/>
      <c r="G30" s="69" t="s">
        <v>143</v>
      </c>
      <c r="H30" s="57" t="s">
        <v>497</v>
      </c>
      <c r="I30" s="10"/>
      <c r="J30" s="74"/>
      <c r="K30" s="74"/>
    </row>
    <row r="31" spans="1:11" s="69" customFormat="1" x14ac:dyDescent="0.2">
      <c r="A31" s="68" t="str">
        <f>IF(C31="","VIRHE",IF(LEN(D31)&gt;0,IF(AND(E31&lt;&gt;"",F31&lt;&gt;""),A$1&amp;$B$2&amp;C31&amp;D31&amp;$B$2&amp;E31&amp;$B$2&amp;F31, IF(E31&lt;&gt;"", A$1&amp;$B$2&amp;C31&amp;D31&amp;$B$2&amp;E31,A$1&amp;$B$2&amp;C31&amp;D31)),""))</f>
        <v>0121-19-00</v>
      </c>
      <c r="B31" s="69" t="s">
        <v>806</v>
      </c>
      <c r="C31" s="70">
        <v>1</v>
      </c>
      <c r="D31" s="71" t="s">
        <v>171</v>
      </c>
      <c r="E31" s="72" t="s">
        <v>596</v>
      </c>
      <c r="F31" s="72"/>
      <c r="H31" s="57"/>
      <c r="I31" s="10"/>
      <c r="J31" s="74"/>
      <c r="K31" s="74"/>
    </row>
    <row r="32" spans="1:11" s="38" customFormat="1" x14ac:dyDescent="0.2">
      <c r="A32" s="39" t="str">
        <f>IF(C32="","VIRHE",IF(LEN(D32)&gt;0,IF(AND(E32&lt;&gt;"",F32&lt;&gt;""),A$1&amp;$B$2&amp;C32&amp;D32&amp;$B$2&amp;E32&amp;$B$2&amp;F32, IF(E32&lt;&gt;"", A$1&amp;$B$2&amp;C32&amp;D32&amp;$B$2&amp;E32,A$1&amp;$B$2&amp;C32&amp;D32)),""))</f>
        <v/>
      </c>
      <c r="B32" s="32" t="s">
        <v>791</v>
      </c>
      <c r="C32" s="55">
        <v>2</v>
      </c>
      <c r="D32" s="33"/>
      <c r="E32" s="34"/>
      <c r="F32" s="34"/>
      <c r="G32" s="35"/>
      <c r="H32" s="65"/>
      <c r="I32" s="36"/>
      <c r="J32" s="37"/>
      <c r="K32" s="37"/>
    </row>
    <row r="33" spans="1:11" s="69" customFormat="1" ht="48" x14ac:dyDescent="0.2">
      <c r="A33" s="68" t="str">
        <f>IF(C33="","VIRHE",IF(LEN(D33)&gt;0,IF(AND(E33&lt;&gt;"",F33&lt;&gt;""),A$1&amp;$B$2&amp;C33&amp;D33&amp;$B$2&amp;E33&amp;$B$2&amp;F33, IF(E33&lt;&gt;"", A$1&amp;$B$2&amp;C33&amp;D33&amp;$B$2&amp;E33,A$1&amp;$B$2&amp;C33&amp;D33)),""))</f>
        <v>0121-21-00</v>
      </c>
      <c r="B33" s="69" t="s">
        <v>146</v>
      </c>
      <c r="C33" s="70">
        <v>2</v>
      </c>
      <c r="D33" s="71" t="s">
        <v>149</v>
      </c>
      <c r="E33" s="72" t="s">
        <v>596</v>
      </c>
      <c r="F33" s="72"/>
      <c r="G33" s="69" t="s">
        <v>819</v>
      </c>
      <c r="H33" s="57" t="s">
        <v>582</v>
      </c>
      <c r="I33" s="78" t="s">
        <v>484</v>
      </c>
      <c r="J33" s="74"/>
      <c r="K33" s="74"/>
    </row>
    <row r="34" spans="1:11" s="69" customFormat="1" ht="16" x14ac:dyDescent="0.2">
      <c r="A34" s="68" t="str">
        <f>IF(C34="","VIRHE",IF(LEN(D34)&gt;0,IF(AND(E34&lt;&gt;"",F34&lt;&gt;""),A$1&amp;$B$2&amp;C34&amp;D34&amp;$B$2&amp;E34&amp;$B$2&amp;F34, IF(E34&lt;&gt;"", A$1&amp;$B$2&amp;C34&amp;D34&amp;$B$2&amp;E34,A$1&amp;$B$2&amp;C34&amp;D34)),""))</f>
        <v>0121-21-01</v>
      </c>
      <c r="B34" s="69" t="s">
        <v>6</v>
      </c>
      <c r="C34" s="75">
        <v>2</v>
      </c>
      <c r="D34" s="71">
        <v>1</v>
      </c>
      <c r="E34" s="72" t="s">
        <v>153</v>
      </c>
      <c r="G34" s="69" t="s">
        <v>383</v>
      </c>
      <c r="H34" s="57" t="s">
        <v>498</v>
      </c>
      <c r="I34" s="24"/>
      <c r="J34" s="74"/>
      <c r="K34" s="74"/>
    </row>
    <row r="35" spans="1:11" s="69" customFormat="1" ht="32" x14ac:dyDescent="0.2">
      <c r="A35" s="68" t="str">
        <f>IF(C35="","VIRHE",IF(LEN(D35)&gt;0,IF(AND(E35&lt;&gt;"",F35&lt;&gt;""),A$1&amp;$B$2&amp;C35&amp;D35&amp;$B$2&amp;E35&amp;$B$2&amp;F35, IF(E35&lt;&gt;"", A$1&amp;$B$2&amp;C35&amp;D35&amp;$B$2&amp;E35,A$1&amp;$B$2&amp;C35&amp;D35)),""))</f>
        <v>0121-21-03</v>
      </c>
      <c r="B35" s="69" t="s">
        <v>7</v>
      </c>
      <c r="C35" s="75">
        <v>2</v>
      </c>
      <c r="D35" s="71">
        <v>1</v>
      </c>
      <c r="E35" s="72" t="s">
        <v>180</v>
      </c>
      <c r="G35" s="69" t="s">
        <v>823</v>
      </c>
      <c r="H35" s="59" t="s">
        <v>499</v>
      </c>
      <c r="I35" s="73"/>
      <c r="J35" s="74"/>
      <c r="K35" s="74"/>
    </row>
    <row r="36" spans="1:11" s="69" customFormat="1" ht="32" x14ac:dyDescent="0.2">
      <c r="A36" s="68" t="str">
        <f>IF(C36="","VIRHE",IF(LEN(D36)&gt;0,IF(AND(E36&lt;&gt;"",F36&lt;&gt;""),A$1&amp;$B$2&amp;C36&amp;D36&amp;$B$2&amp;E36&amp;$B$2&amp;F36, IF(E36&lt;&gt;"", A$1&amp;$B$2&amp;C36&amp;D36&amp;$B$2&amp;E36,A$1&amp;$B$2&amp;C36&amp;D36)),""))</f>
        <v>0121-21-04</v>
      </c>
      <c r="B36" s="69" t="s">
        <v>8</v>
      </c>
      <c r="C36" s="75">
        <v>2</v>
      </c>
      <c r="D36" s="71">
        <v>1</v>
      </c>
      <c r="E36" s="72" t="s">
        <v>200</v>
      </c>
      <c r="G36" s="69" t="s">
        <v>820</v>
      </c>
      <c r="H36" s="59" t="s">
        <v>504</v>
      </c>
      <c r="I36" s="73"/>
      <c r="J36" s="74"/>
      <c r="K36" s="74"/>
    </row>
    <row r="37" spans="1:11" s="69" customFormat="1" ht="48" x14ac:dyDescent="0.2">
      <c r="A37" s="68" t="str">
        <f>IF(C37="","VIRHE",IF(LEN(D37)&gt;0,IF(AND(E37&lt;&gt;"",F37&lt;&gt;""),A$1&amp;$B$2&amp;C37&amp;D37&amp;$B$2&amp;E37&amp;$B$2&amp;F37, IF(E37&lt;&gt;"", A$1&amp;$B$2&amp;C37&amp;D37&amp;$B$2&amp;E37,A$1&amp;$B$2&amp;C37&amp;D37)),""))</f>
        <v>0121-21-06</v>
      </c>
      <c r="B37" s="69" t="s">
        <v>9</v>
      </c>
      <c r="C37" s="75">
        <v>2</v>
      </c>
      <c r="D37" s="71">
        <v>1</v>
      </c>
      <c r="E37" s="72" t="s">
        <v>221</v>
      </c>
      <c r="G37" s="69" t="s">
        <v>821</v>
      </c>
      <c r="H37" s="57" t="s">
        <v>583</v>
      </c>
      <c r="I37" s="81"/>
      <c r="J37" s="79"/>
      <c r="K37" s="74"/>
    </row>
    <row r="38" spans="1:11" s="69" customFormat="1" ht="80" x14ac:dyDescent="0.2">
      <c r="A38" s="68" t="str">
        <f>IF(C38="","VIRHE",IF(LEN(D38)&gt;0,IF(AND(E38&lt;&gt;"",F38&lt;&gt;""),A$1&amp;$B$2&amp;C38&amp;D38&amp;$B$2&amp;E38&amp;$B$2&amp;F38, IF(E38&lt;&gt;"", A$1&amp;$B$2&amp;C38&amp;D38&amp;$B$2&amp;E38,A$1&amp;$B$2&amp;C38&amp;D38)),""))</f>
        <v>0121-22-00</v>
      </c>
      <c r="B38" s="69" t="s">
        <v>10</v>
      </c>
      <c r="C38" s="70">
        <v>2</v>
      </c>
      <c r="D38" s="71" t="s">
        <v>154</v>
      </c>
      <c r="E38" s="72" t="s">
        <v>596</v>
      </c>
      <c r="F38" s="72"/>
      <c r="G38" s="69" t="s">
        <v>489</v>
      </c>
      <c r="H38" s="57" t="s">
        <v>584</v>
      </c>
      <c r="I38" s="78" t="s">
        <v>585</v>
      </c>
      <c r="J38" s="79"/>
      <c r="K38" s="74"/>
    </row>
    <row r="39" spans="1:11" s="69" customFormat="1" ht="64" x14ac:dyDescent="0.2">
      <c r="A39" s="68" t="str">
        <f>IF(C39="","VIRHE",IF(LEN(D39)&gt;0,IF(AND(E39&lt;&gt;"",F39&lt;&gt;""),A$1&amp;$B$2&amp;C39&amp;D39&amp;$B$2&amp;E39&amp;$B$2&amp;F39, IF(E39&lt;&gt;"", A$1&amp;$B$2&amp;C39&amp;D39&amp;$B$2&amp;E39,A$1&amp;$B$2&amp;C39&amp;D39)),""))</f>
        <v>0121-23-00</v>
      </c>
      <c r="B39" s="69" t="s">
        <v>11</v>
      </c>
      <c r="C39" s="70">
        <v>2</v>
      </c>
      <c r="D39" s="71" t="s">
        <v>157</v>
      </c>
      <c r="E39" s="72" t="s">
        <v>596</v>
      </c>
      <c r="F39" s="72"/>
      <c r="G39" s="69" t="s">
        <v>822</v>
      </c>
      <c r="H39" s="57" t="s">
        <v>501</v>
      </c>
      <c r="I39" s="10"/>
      <c r="J39" s="79"/>
      <c r="K39" s="74"/>
    </row>
    <row r="40" spans="1:11" s="69" customFormat="1" x14ac:dyDescent="0.2">
      <c r="A40" s="68" t="str">
        <f>IF(C40="","VIRHE",IF(LEN(D40)&gt;0,IF(AND(E40&lt;&gt;"",F40&lt;&gt;""),A$1&amp;$B$2&amp;C40&amp;D40&amp;$B$2&amp;E40&amp;$B$2&amp;F40, IF(E40&lt;&gt;"", A$1&amp;$B$2&amp;C40&amp;D40&amp;$B$2&amp;E40,A$1&amp;$B$2&amp;C40&amp;D40)),""))</f>
        <v>0121-29-00</v>
      </c>
      <c r="B40" s="69" t="s">
        <v>12</v>
      </c>
      <c r="C40" s="70">
        <v>2</v>
      </c>
      <c r="D40" s="71" t="s">
        <v>171</v>
      </c>
      <c r="E40" s="72" t="s">
        <v>596</v>
      </c>
      <c r="F40" s="72"/>
      <c r="H40" s="57"/>
      <c r="I40" s="10"/>
      <c r="J40" s="74"/>
      <c r="K40" s="74"/>
    </row>
    <row r="41" spans="1:11" s="38" customFormat="1" x14ac:dyDescent="0.2">
      <c r="A41" s="39" t="str">
        <f>IF(C41="","VIRHE",IF(LEN(D41)&gt;0,IF(AND(E41&lt;&gt;"",F41&lt;&gt;""),A$1&amp;$B$2&amp;C41&amp;D41&amp;$B$2&amp;E41&amp;$B$2&amp;F41, IF(E41&lt;&gt;"", A$1&amp;$B$2&amp;C41&amp;D41&amp;$B$2&amp;E41,A$1&amp;$B$2&amp;C41&amp;D41)),""))</f>
        <v/>
      </c>
      <c r="B41" s="32" t="s">
        <v>0</v>
      </c>
      <c r="C41" s="55">
        <v>3</v>
      </c>
      <c r="D41" s="33"/>
      <c r="E41" s="34"/>
      <c r="F41" s="34"/>
      <c r="G41" s="35"/>
      <c r="H41" s="65"/>
      <c r="I41" s="36"/>
      <c r="J41" s="37"/>
      <c r="K41" s="37"/>
    </row>
    <row r="42" spans="1:11" s="69" customFormat="1" x14ac:dyDescent="0.2">
      <c r="A42" s="68" t="str">
        <f>IF(C42="","VIRHE",IF(LEN(D42)&gt;0,IF(AND(E42&lt;&gt;"",F42&lt;&gt;""),A$1&amp;$B$2&amp;C42&amp;D42&amp;$B$2&amp;E42&amp;$B$2&amp;F42, IF(E42&lt;&gt;"", A$1&amp;$B$2&amp;C42&amp;D42&amp;$B$2&amp;E42,A$1&amp;$B$2&amp;C42&amp;D42)),""))</f>
        <v>0121-31-00</v>
      </c>
      <c r="B42" s="69" t="s">
        <v>400</v>
      </c>
      <c r="C42" s="70">
        <v>3</v>
      </c>
      <c r="D42" s="71" t="s">
        <v>149</v>
      </c>
      <c r="E42" s="72" t="s">
        <v>596</v>
      </c>
      <c r="F42" s="72"/>
      <c r="G42" s="69" t="s">
        <v>401</v>
      </c>
      <c r="H42" s="66" t="s">
        <v>508</v>
      </c>
      <c r="I42" s="24"/>
      <c r="J42" s="74"/>
      <c r="K42" s="74"/>
    </row>
    <row r="43" spans="1:11" s="69" customFormat="1" ht="16" x14ac:dyDescent="0.2">
      <c r="A43" s="68" t="str">
        <f>IF(C43="","VIRHE",IF(LEN(D43)&gt;0,IF(AND(E43&lt;&gt;"",F43&lt;&gt;""),A$1&amp;$B$2&amp;C43&amp;D43&amp;$B$2&amp;E43&amp;$B$2&amp;F43, IF(E43&lt;&gt;"", A$1&amp;$B$2&amp;C43&amp;D43&amp;$B$2&amp;E43,A$1&amp;$B$2&amp;C43&amp;D43)),""))</f>
        <v>0121-31-00-01</v>
      </c>
      <c r="B43" s="69" t="s">
        <v>392</v>
      </c>
      <c r="C43" s="75">
        <v>3</v>
      </c>
      <c r="D43" s="71">
        <v>1</v>
      </c>
      <c r="E43" s="72" t="s">
        <v>596</v>
      </c>
      <c r="F43" s="72" t="s">
        <v>153</v>
      </c>
      <c r="G43" s="69" t="s">
        <v>393</v>
      </c>
      <c r="H43" s="59" t="s">
        <v>505</v>
      </c>
      <c r="I43" s="73"/>
      <c r="J43" s="74"/>
      <c r="K43" s="74"/>
    </row>
    <row r="44" spans="1:11" s="69" customFormat="1" ht="16" x14ac:dyDescent="0.2">
      <c r="A44" s="68" t="str">
        <f>IF(C44="","VIRHE",IF(LEN(D44)&gt;0,IF(AND(E44&lt;&gt;"",F44&lt;&gt;""),A$1&amp;$B$2&amp;C44&amp;D44&amp;$B$2&amp;E44&amp;$B$2&amp;F44, IF(E44&lt;&gt;"", A$1&amp;$B$2&amp;C44&amp;D44&amp;$B$2&amp;E44,A$1&amp;$B$2&amp;C44&amp;D44)),""))</f>
        <v>0121-31-00-02</v>
      </c>
      <c r="B44" s="69" t="s">
        <v>394</v>
      </c>
      <c r="C44" s="75">
        <v>3</v>
      </c>
      <c r="D44" s="71">
        <v>1</v>
      </c>
      <c r="E44" s="72" t="s">
        <v>596</v>
      </c>
      <c r="F44" s="72" t="s">
        <v>175</v>
      </c>
      <c r="G44" s="69" t="s">
        <v>395</v>
      </c>
      <c r="H44" s="59" t="s">
        <v>506</v>
      </c>
      <c r="I44" s="73"/>
      <c r="J44" s="74"/>
      <c r="K44" s="74"/>
    </row>
    <row r="45" spans="1:11" s="69" customFormat="1" ht="16" x14ac:dyDescent="0.2">
      <c r="A45" s="68" t="str">
        <f>IF(C45="","VIRHE",IF(LEN(D45)&gt;0,IF(AND(E45&lt;&gt;"",F45&lt;&gt;""),A$1&amp;$B$2&amp;C45&amp;D45&amp;$B$2&amp;E45&amp;$B$2&amp;F45, IF(E45&lt;&gt;"", A$1&amp;$B$2&amp;C45&amp;D45&amp;$B$2&amp;E45,A$1&amp;$B$2&amp;C45&amp;D45)),""))</f>
        <v>0121-31-00-03</v>
      </c>
      <c r="B45" s="69" t="s">
        <v>396</v>
      </c>
      <c r="C45" s="75">
        <v>3</v>
      </c>
      <c r="D45" s="71">
        <v>1</v>
      </c>
      <c r="E45" s="72" t="s">
        <v>596</v>
      </c>
      <c r="F45" s="72" t="s">
        <v>180</v>
      </c>
      <c r="G45" s="69" t="s">
        <v>397</v>
      </c>
      <c r="H45" s="57" t="s">
        <v>507</v>
      </c>
      <c r="I45" s="81"/>
      <c r="J45" s="79"/>
      <c r="K45" s="74"/>
    </row>
    <row r="46" spans="1:11" s="69" customFormat="1" ht="64" x14ac:dyDescent="0.2">
      <c r="A46" s="68" t="str">
        <f>IF(C46="","VIRHE",IF(LEN(D46)&gt;0,IF(AND(E46&lt;&gt;"",F46&lt;&gt;""),A$1&amp;$B$2&amp;C46&amp;D46&amp;$B$2&amp;E46&amp;$B$2&amp;F46, IF(E46&lt;&gt;"", A$1&amp;$B$2&amp;C46&amp;D46&amp;$B$2&amp;E46,A$1&amp;$B$2&amp;C46&amp;D46)),""))</f>
        <v>0121-32-00</v>
      </c>
      <c r="B46" s="69" t="s">
        <v>511</v>
      </c>
      <c r="C46" s="70">
        <v>3</v>
      </c>
      <c r="D46" s="71" t="s">
        <v>154</v>
      </c>
      <c r="E46" s="72" t="s">
        <v>596</v>
      </c>
      <c r="F46" s="72"/>
      <c r="G46" s="69" t="s">
        <v>524</v>
      </c>
      <c r="H46" s="59" t="s">
        <v>510</v>
      </c>
      <c r="I46" s="73"/>
      <c r="J46" s="74"/>
      <c r="K46" s="74"/>
    </row>
    <row r="47" spans="1:11" s="69" customFormat="1" ht="32" x14ac:dyDescent="0.2">
      <c r="A47" s="68" t="str">
        <f>IF(C47="","VIRHE",IF(LEN(D47)&gt;0,IF(AND(E47&lt;&gt;"",F47&lt;&gt;""),A$1&amp;$B$2&amp;C47&amp;D47&amp;$B$2&amp;E47&amp;$B$2&amp;F47, IF(E47&lt;&gt;"", A$1&amp;$B$2&amp;C47&amp;D47&amp;$B$2&amp;E47,A$1&amp;$B$2&amp;C47&amp;D47)),""))</f>
        <v>0121-32-00-01</v>
      </c>
      <c r="B47" s="69" t="s">
        <v>516</v>
      </c>
      <c r="C47" s="75">
        <v>3</v>
      </c>
      <c r="D47" s="71">
        <v>2</v>
      </c>
      <c r="E47" s="72" t="s">
        <v>596</v>
      </c>
      <c r="F47" s="72" t="s">
        <v>153</v>
      </c>
      <c r="G47" s="69" t="s">
        <v>525</v>
      </c>
      <c r="H47" s="59" t="s">
        <v>527</v>
      </c>
      <c r="I47" s="73"/>
      <c r="J47" s="74"/>
      <c r="K47" s="74"/>
    </row>
    <row r="48" spans="1:11" s="69" customFormat="1" ht="64" x14ac:dyDescent="0.2">
      <c r="A48" s="68" t="str">
        <f>IF(C48="","VIRHE",IF(LEN(D48)&gt;0,IF(AND(E48&lt;&gt;"",F48&lt;&gt;""),A$1&amp;$B$2&amp;C48&amp;D48&amp;$B$2&amp;E48&amp;$B$2&amp;F48, IF(E48&lt;&gt;"", A$1&amp;$B$2&amp;C48&amp;D48&amp;$B$2&amp;E48,A$1&amp;$B$2&amp;C48&amp;D48)),""))</f>
        <v>0121-32-00-02</v>
      </c>
      <c r="B48" s="69" t="s">
        <v>518</v>
      </c>
      <c r="C48" s="75">
        <v>3</v>
      </c>
      <c r="D48" s="71">
        <v>2</v>
      </c>
      <c r="E48" s="72" t="s">
        <v>596</v>
      </c>
      <c r="F48" s="72" t="s">
        <v>175</v>
      </c>
      <c r="G48" s="69" t="s">
        <v>526</v>
      </c>
      <c r="H48" s="59" t="s">
        <v>529</v>
      </c>
      <c r="I48" s="73"/>
      <c r="J48" s="74"/>
      <c r="K48" s="74"/>
    </row>
    <row r="49" spans="1:11" s="69" customFormat="1" ht="48" x14ac:dyDescent="0.2">
      <c r="A49" s="68" t="str">
        <f>IF(C49="","VIRHE",IF(LEN(D49)&gt;0,IF(AND(E49&lt;&gt;"",F49&lt;&gt;""),A$1&amp;$B$2&amp;C49&amp;D49&amp;$B$2&amp;E49&amp;$B$2&amp;F49, IF(E49&lt;&gt;"", A$1&amp;$B$2&amp;C49&amp;D49&amp;$B$2&amp;E49,A$1&amp;$B$2&amp;C49&amp;D49)),""))</f>
        <v>0121-32-00-03</v>
      </c>
      <c r="B49" s="69" t="s">
        <v>512</v>
      </c>
      <c r="C49" s="75">
        <v>3</v>
      </c>
      <c r="D49" s="71">
        <v>2</v>
      </c>
      <c r="E49" s="72" t="s">
        <v>596</v>
      </c>
      <c r="F49" s="72" t="s">
        <v>180</v>
      </c>
      <c r="G49" s="69" t="s">
        <v>513</v>
      </c>
      <c r="H49" s="59" t="s">
        <v>528</v>
      </c>
      <c r="I49" s="73"/>
      <c r="J49" s="74"/>
      <c r="K49" s="74"/>
    </row>
    <row r="50" spans="1:11" s="69" customFormat="1" ht="64" x14ac:dyDescent="0.2">
      <c r="A50" s="68" t="str">
        <f>IF(C50="","VIRHE",IF(LEN(D50)&gt;0,IF(AND(E50&lt;&gt;"",F50&lt;&gt;""),A$1&amp;$B$2&amp;C50&amp;D50&amp;$B$2&amp;E50&amp;$B$2&amp;F50, IF(E50&lt;&gt;"", A$1&amp;$B$2&amp;C50&amp;D50&amp;$B$2&amp;E50,A$1&amp;$B$2&amp;C50&amp;D50)),""))</f>
        <v>0121-32-00-04</v>
      </c>
      <c r="B50" s="69" t="s">
        <v>515</v>
      </c>
      <c r="C50" s="75">
        <v>3</v>
      </c>
      <c r="D50" s="71">
        <v>2</v>
      </c>
      <c r="E50" s="72" t="s">
        <v>596</v>
      </c>
      <c r="F50" s="72" t="s">
        <v>200</v>
      </c>
      <c r="G50" s="69" t="s">
        <v>521</v>
      </c>
      <c r="H50" s="59" t="s">
        <v>530</v>
      </c>
      <c r="I50" s="73"/>
      <c r="J50" s="74"/>
      <c r="K50" s="74"/>
    </row>
    <row r="51" spans="1:11" s="69" customFormat="1" ht="48" x14ac:dyDescent="0.2">
      <c r="A51" s="68" t="str">
        <f>IF(C51="","VIRHE",IF(LEN(D51)&gt;0,IF(AND(E51&lt;&gt;"",F51&lt;&gt;""),A$1&amp;$B$2&amp;C51&amp;D51&amp;$B$2&amp;E51&amp;$B$2&amp;F51, IF(E51&lt;&gt;"", A$1&amp;$B$2&amp;C51&amp;D51&amp;$B$2&amp;E51,A$1&amp;$B$2&amp;C51&amp;D51)),""))</f>
        <v>0121-32-00-05</v>
      </c>
      <c r="B51" s="69" t="s">
        <v>514</v>
      </c>
      <c r="C51" s="75">
        <v>3</v>
      </c>
      <c r="D51" s="71">
        <v>2</v>
      </c>
      <c r="E51" s="72" t="s">
        <v>596</v>
      </c>
      <c r="F51" s="72" t="s">
        <v>204</v>
      </c>
      <c r="G51" s="69" t="s">
        <v>522</v>
      </c>
      <c r="H51" s="59" t="s">
        <v>531</v>
      </c>
      <c r="I51" s="73"/>
      <c r="J51" s="74"/>
      <c r="K51" s="74"/>
    </row>
    <row r="52" spans="1:11" s="69" customFormat="1" ht="48" x14ac:dyDescent="0.2">
      <c r="A52" s="68" t="str">
        <f>IF(C52="","VIRHE",IF(LEN(D52)&gt;0,IF(AND(E52&lt;&gt;"",F52&lt;&gt;""),A$1&amp;$B$2&amp;C52&amp;D52&amp;$B$2&amp;E52&amp;$B$2&amp;F52, IF(E52&lt;&gt;"", A$1&amp;$B$2&amp;C52&amp;D52&amp;$B$2&amp;E52,A$1&amp;$B$2&amp;C52&amp;D52)),""))</f>
        <v>0121-32-00-06</v>
      </c>
      <c r="B52" s="69" t="s">
        <v>517</v>
      </c>
      <c r="C52" s="75">
        <v>3</v>
      </c>
      <c r="D52" s="71">
        <v>2</v>
      </c>
      <c r="E52" s="72" t="s">
        <v>596</v>
      </c>
      <c r="F52" s="72" t="s">
        <v>221</v>
      </c>
      <c r="G52" s="69" t="s">
        <v>523</v>
      </c>
      <c r="H52" s="59" t="s">
        <v>532</v>
      </c>
      <c r="I52" s="73"/>
      <c r="J52" s="74"/>
      <c r="K52" s="74"/>
    </row>
    <row r="53" spans="1:11" s="69" customFormat="1" x14ac:dyDescent="0.2">
      <c r="A53" s="68" t="str">
        <f>IF(C53="","VIRHE",IF(LEN(D53)&gt;0,IF(AND(E53&lt;&gt;"",F53&lt;&gt;""),A$1&amp;$B$2&amp;C53&amp;D53&amp;$B$2&amp;E53&amp;$B$2&amp;F53, IF(E53&lt;&gt;"", A$1&amp;$B$2&amp;C53&amp;D53&amp;$B$2&amp;E53,A$1&amp;$B$2&amp;C53&amp;D53)),""))</f>
        <v>0121-32-00-09</v>
      </c>
      <c r="B53" s="69" t="s">
        <v>519</v>
      </c>
      <c r="C53" s="75">
        <v>3</v>
      </c>
      <c r="D53" s="71">
        <v>2</v>
      </c>
      <c r="E53" s="72" t="s">
        <v>596</v>
      </c>
      <c r="F53" s="72" t="s">
        <v>290</v>
      </c>
      <c r="G53" s="69" t="s">
        <v>403</v>
      </c>
      <c r="H53" s="57"/>
      <c r="I53" s="81"/>
      <c r="J53" s="79"/>
      <c r="K53" s="74"/>
    </row>
    <row r="54" spans="1:11" s="69" customFormat="1" ht="32" x14ac:dyDescent="0.2">
      <c r="A54" s="68" t="str">
        <f>IF(C54="","VIRHE",IF(LEN(D54)&gt;0,IF(AND(E54&lt;&gt;"",F54&lt;&gt;""),A$1&amp;$B$2&amp;C54&amp;D54&amp;$B$2&amp;E54&amp;$B$2&amp;F54, IF(E54&lt;&gt;"", A$1&amp;$B$2&amp;C54&amp;D54&amp;$B$2&amp;E54,A$1&amp;$B$2&amp;C54&amp;D54)),""))</f>
        <v>0121-32-04</v>
      </c>
      <c r="B54" s="69" t="s">
        <v>520</v>
      </c>
      <c r="C54" s="75">
        <v>3</v>
      </c>
      <c r="D54" s="71">
        <v>2</v>
      </c>
      <c r="E54" s="72" t="s">
        <v>200</v>
      </c>
      <c r="H54" s="57" t="s">
        <v>535</v>
      </c>
      <c r="I54" s="81"/>
      <c r="J54" s="79"/>
      <c r="K54" s="74"/>
    </row>
    <row r="55" spans="1:11" s="69" customFormat="1" ht="80" x14ac:dyDescent="0.2">
      <c r="A55" s="68" t="str">
        <f>IF(C55="","VIRHE",IF(LEN(D55)&gt;0,IF(AND(E55&lt;&gt;"",F55&lt;&gt;""),A$1&amp;$B$2&amp;C55&amp;D55&amp;$B$2&amp;E55&amp;$B$2&amp;F55, IF(E55&lt;&gt;"", A$1&amp;$B$2&amp;C55&amp;D55&amp;$B$2&amp;E55,A$1&amp;$B$2&amp;C55&amp;D55)),""))</f>
        <v>0121-32-04-02</v>
      </c>
      <c r="B55" s="69" t="s">
        <v>13</v>
      </c>
      <c r="C55" s="75">
        <v>3</v>
      </c>
      <c r="D55" s="71">
        <v>2</v>
      </c>
      <c r="E55" s="72" t="s">
        <v>200</v>
      </c>
      <c r="F55" s="72" t="s">
        <v>175</v>
      </c>
      <c r="G55" s="69" t="s">
        <v>533</v>
      </c>
      <c r="H55" s="57" t="s">
        <v>502</v>
      </c>
      <c r="I55" s="81"/>
      <c r="J55" s="79"/>
      <c r="K55" s="74"/>
    </row>
    <row r="56" spans="1:11" s="69" customFormat="1" ht="64" x14ac:dyDescent="0.2">
      <c r="A56" s="68" t="str">
        <f>IF(C56="","VIRHE",IF(LEN(D56)&gt;0,IF(AND(E56&lt;&gt;"",F56&lt;&gt;""),A$1&amp;$B$2&amp;C56&amp;D56&amp;$B$2&amp;E56&amp;$B$2&amp;F56, IF(E56&lt;&gt;"", A$1&amp;$B$2&amp;C56&amp;D56&amp;$B$2&amp;E56,A$1&amp;$B$2&amp;C56&amp;D56)),""))</f>
        <v>0121-32-04-06</v>
      </c>
      <c r="B56" s="69" t="s">
        <v>14</v>
      </c>
      <c r="C56" s="75">
        <v>3</v>
      </c>
      <c r="D56" s="71">
        <v>2</v>
      </c>
      <c r="E56" s="72" t="s">
        <v>200</v>
      </c>
      <c r="F56" s="72" t="s">
        <v>221</v>
      </c>
      <c r="G56" s="69" t="s">
        <v>402</v>
      </c>
      <c r="H56" s="57" t="s">
        <v>503</v>
      </c>
      <c r="I56" s="81"/>
      <c r="J56" s="79"/>
      <c r="K56" s="74"/>
    </row>
    <row r="57" spans="1:11" s="69" customFormat="1" ht="48" x14ac:dyDescent="0.2">
      <c r="A57" s="68" t="str">
        <f>IF(C57="","VIRHE",IF(LEN(D57)&gt;0,IF(AND(E57&lt;&gt;"",F57&lt;&gt;""),A$1&amp;$B$2&amp;C57&amp;D57&amp;$B$2&amp;E57&amp;$B$2&amp;F57, IF(E57&lt;&gt;"", A$1&amp;$B$2&amp;C57&amp;D57&amp;$B$2&amp;E57,A$1&amp;$B$2&amp;C57&amp;D57)),""))</f>
        <v>0121-32-04-07</v>
      </c>
      <c r="B57" s="69" t="s">
        <v>15</v>
      </c>
      <c r="C57" s="75">
        <v>3</v>
      </c>
      <c r="D57" s="71">
        <v>2</v>
      </c>
      <c r="E57" s="72" t="s">
        <v>200</v>
      </c>
      <c r="F57" s="72" t="s">
        <v>242</v>
      </c>
      <c r="G57" s="69" t="s">
        <v>534</v>
      </c>
      <c r="H57" s="57" t="s">
        <v>509</v>
      </c>
      <c r="I57" s="81"/>
      <c r="J57" s="79"/>
      <c r="K57" s="74"/>
    </row>
    <row r="58" spans="1:11" s="69" customFormat="1" x14ac:dyDescent="0.2">
      <c r="A58" s="68" t="str">
        <f>IF(C58="","VIRHE",IF(LEN(D58)&gt;0,IF(AND(E58&lt;&gt;"",F58&lt;&gt;""),A$1&amp;$B$2&amp;C58&amp;D58&amp;$B$2&amp;E58&amp;$B$2&amp;F58, IF(E58&lt;&gt;"", A$1&amp;$B$2&amp;C58&amp;D58&amp;$B$2&amp;E58,A$1&amp;$B$2&amp;C58&amp;D58)),""))</f>
        <v>0121-32-04-09</v>
      </c>
      <c r="B58" s="69" t="s">
        <v>147</v>
      </c>
      <c r="C58" s="75">
        <v>3</v>
      </c>
      <c r="D58" s="71">
        <v>2</v>
      </c>
      <c r="E58" s="72" t="s">
        <v>200</v>
      </c>
      <c r="F58" s="72" t="s">
        <v>290</v>
      </c>
      <c r="H58" s="57"/>
      <c r="I58" s="81"/>
      <c r="J58" s="79"/>
      <c r="K58" s="74"/>
    </row>
    <row r="59" spans="1:11" s="69" customFormat="1" ht="48" x14ac:dyDescent="0.2">
      <c r="A59" s="68" t="str">
        <f>IF(C59="","VIRHE",IF(LEN(D59)&gt;0,IF(AND(E59&lt;&gt;"",F59&lt;&gt;""),A$1&amp;$B$2&amp;C59&amp;D59&amp;$B$2&amp;E59&amp;$B$2&amp;F59, IF(E59&lt;&gt;"", A$1&amp;$B$2&amp;C59&amp;D59&amp;$B$2&amp;E59,A$1&amp;$B$2&amp;C59&amp;D59)),""))</f>
        <v>0121-33-00</v>
      </c>
      <c r="B59" s="69" t="s">
        <v>16</v>
      </c>
      <c r="C59" s="70">
        <v>3</v>
      </c>
      <c r="D59" s="71" t="s">
        <v>157</v>
      </c>
      <c r="E59" s="72" t="s">
        <v>596</v>
      </c>
      <c r="F59" s="72"/>
      <c r="G59" s="69" t="s">
        <v>438</v>
      </c>
      <c r="H59" s="57" t="s">
        <v>536</v>
      </c>
      <c r="I59" s="24"/>
      <c r="J59" s="74"/>
      <c r="K59" s="74"/>
    </row>
    <row r="60" spans="1:11" s="69" customFormat="1" ht="80" x14ac:dyDescent="0.2">
      <c r="A60" s="68" t="str">
        <f>IF(C60="","VIRHE",IF(LEN(D60)&gt;0,IF(AND(E60&lt;&gt;"",F60&lt;&gt;""),A$1&amp;$B$2&amp;C60&amp;D60&amp;$B$2&amp;E60&amp;$B$2&amp;F60, IF(E60&lt;&gt;"", A$1&amp;$B$2&amp;C60&amp;D60&amp;$B$2&amp;E60,A$1&amp;$B$2&amp;C60&amp;D60)),""))</f>
        <v>0121-34-00</v>
      </c>
      <c r="B60" s="69" t="s">
        <v>17</v>
      </c>
      <c r="C60" s="70">
        <v>3</v>
      </c>
      <c r="D60" s="71" t="s">
        <v>160</v>
      </c>
      <c r="E60" s="72" t="s">
        <v>596</v>
      </c>
      <c r="F60" s="72"/>
      <c r="G60" s="69" t="s">
        <v>439</v>
      </c>
      <c r="H60" s="57" t="s">
        <v>537</v>
      </c>
      <c r="I60" s="78" t="s">
        <v>94</v>
      </c>
      <c r="J60" s="74"/>
      <c r="K60" s="74"/>
    </row>
    <row r="61" spans="1:11" s="69" customFormat="1" ht="64" x14ac:dyDescent="0.2">
      <c r="A61" s="68" t="str">
        <f>IF(C61="","VIRHE",IF(LEN(D61)&gt;0,IF(AND(E61&lt;&gt;"",F61&lt;&gt;""),A$1&amp;$B$2&amp;C61&amp;D61&amp;$B$2&amp;E61&amp;$B$2&amp;F61, IF(E61&lt;&gt;"", A$1&amp;$B$2&amp;C61&amp;D61&amp;$B$2&amp;E61,A$1&amp;$B$2&amp;C61&amp;D61)),""))</f>
        <v>0121-35-00</v>
      </c>
      <c r="B61" s="69" t="s">
        <v>20</v>
      </c>
      <c r="C61" s="70">
        <v>3</v>
      </c>
      <c r="D61" s="71" t="s">
        <v>163</v>
      </c>
      <c r="E61" s="72" t="s">
        <v>596</v>
      </c>
      <c r="F61" s="72"/>
      <c r="G61" s="69" t="s">
        <v>462</v>
      </c>
      <c r="H61" s="57" t="s">
        <v>545</v>
      </c>
      <c r="I61" s="24"/>
      <c r="J61" s="79"/>
      <c r="K61" s="74"/>
    </row>
    <row r="62" spans="1:11" s="69" customFormat="1" ht="80" collapsed="1" x14ac:dyDescent="0.2">
      <c r="A62" s="68" t="str">
        <f>IF(C62="","VIRHE",IF(LEN(D62)&gt;0,IF(AND(E62&lt;&gt;"",F62&lt;&gt;""),A$1&amp;$B$2&amp;C62&amp;D62&amp;$B$2&amp;E62&amp;$B$2&amp;F62, IF(E62&lt;&gt;"", A$1&amp;$B$2&amp;C62&amp;D62&amp;$B$2&amp;E62,A$1&amp;$B$2&amp;C62&amp;D62)),""))</f>
        <v>0121-36-00</v>
      </c>
      <c r="B62" s="69" t="s">
        <v>21</v>
      </c>
      <c r="C62" s="70">
        <v>3</v>
      </c>
      <c r="D62" s="71" t="s">
        <v>164</v>
      </c>
      <c r="E62" s="72" t="s">
        <v>596</v>
      </c>
      <c r="F62" s="72"/>
      <c r="G62" s="69" t="s">
        <v>461</v>
      </c>
      <c r="H62" s="57" t="s">
        <v>546</v>
      </c>
      <c r="I62" s="24"/>
      <c r="J62" s="74"/>
      <c r="K62" s="74"/>
    </row>
    <row r="63" spans="1:11" s="69" customFormat="1" ht="80" x14ac:dyDescent="0.2">
      <c r="A63" s="68" t="str">
        <f>IF(C63="","VIRHE",IF(LEN(D63)&gt;0,IF(AND(E63&lt;&gt;"",F63&lt;&gt;""),A$1&amp;$B$2&amp;C63&amp;D63&amp;$B$2&amp;E63&amp;$B$2&amp;F63, IF(E63&lt;&gt;"", A$1&amp;$B$2&amp;C63&amp;D63&amp;$B$2&amp;E63,A$1&amp;$B$2&amp;C63&amp;D63)),""))</f>
        <v>0121-36-01</v>
      </c>
      <c r="B63" s="69" t="s">
        <v>22</v>
      </c>
      <c r="C63" s="75">
        <v>3</v>
      </c>
      <c r="D63" s="71">
        <v>6</v>
      </c>
      <c r="E63" s="72" t="s">
        <v>153</v>
      </c>
      <c r="G63" s="69" t="s">
        <v>550</v>
      </c>
      <c r="H63" s="59" t="s">
        <v>557</v>
      </c>
      <c r="I63" s="73"/>
      <c r="J63" s="74"/>
      <c r="K63" s="74"/>
    </row>
    <row r="64" spans="1:11" s="69" customFormat="1" ht="64" x14ac:dyDescent="0.2">
      <c r="A64" s="68" t="str">
        <f>IF(C64="","VIRHE",IF(LEN(D64)&gt;0,IF(AND(E64&lt;&gt;"",F64&lt;&gt;""),A$1&amp;$B$2&amp;C64&amp;D64&amp;$B$2&amp;E64&amp;$B$2&amp;F64, IF(E64&lt;&gt;"", A$1&amp;$B$2&amp;C64&amp;D64&amp;$B$2&amp;E64,A$1&amp;$B$2&amp;C64&amp;D64)),""))</f>
        <v>0121-36-02</v>
      </c>
      <c r="B64" s="69" t="s">
        <v>23</v>
      </c>
      <c r="C64" s="75">
        <v>3</v>
      </c>
      <c r="D64" s="71">
        <v>6</v>
      </c>
      <c r="E64" s="72" t="s">
        <v>175</v>
      </c>
      <c r="G64" s="69" t="s">
        <v>551</v>
      </c>
      <c r="H64" s="59" t="s">
        <v>558</v>
      </c>
      <c r="I64" s="73"/>
      <c r="J64" s="74"/>
      <c r="K64" s="74"/>
    </row>
    <row r="65" spans="1:11" s="69" customFormat="1" ht="64" x14ac:dyDescent="0.2">
      <c r="A65" s="68" t="str">
        <f>IF(C65="","VIRHE",IF(LEN(D65)&gt;0,IF(AND(E65&lt;&gt;"",F65&lt;&gt;""),A$1&amp;$B$2&amp;C65&amp;D65&amp;$B$2&amp;E65&amp;$B$2&amp;F65, IF(E65&lt;&gt;"", A$1&amp;$B$2&amp;C65&amp;D65&amp;$B$2&amp;E65,A$1&amp;$B$2&amp;C65&amp;D65)),""))</f>
        <v>0121-36-03</v>
      </c>
      <c r="B65" s="69" t="s">
        <v>24</v>
      </c>
      <c r="C65" s="75">
        <v>3</v>
      </c>
      <c r="D65" s="71">
        <v>6</v>
      </c>
      <c r="E65" s="72" t="s">
        <v>180</v>
      </c>
      <c r="G65" s="69" t="s">
        <v>552</v>
      </c>
      <c r="H65" s="59" t="s">
        <v>559</v>
      </c>
      <c r="I65" s="73"/>
      <c r="J65" s="74"/>
      <c r="K65" s="74"/>
    </row>
    <row r="66" spans="1:11" s="69" customFormat="1" ht="64" x14ac:dyDescent="0.2">
      <c r="A66" s="68" t="str">
        <f>IF(C66="","VIRHE",IF(LEN(D66)&gt;0,IF(AND(E66&lt;&gt;"",F66&lt;&gt;""),A$1&amp;$B$2&amp;C66&amp;D66&amp;$B$2&amp;E66&amp;$B$2&amp;F66, IF(E66&lt;&gt;"", A$1&amp;$B$2&amp;C66&amp;D66&amp;$B$2&amp;E66,A$1&amp;$B$2&amp;C66&amp;D66)),""))</f>
        <v>0121-36-04</v>
      </c>
      <c r="B66" s="69" t="s">
        <v>25</v>
      </c>
      <c r="C66" s="75">
        <v>3</v>
      </c>
      <c r="D66" s="71">
        <v>6</v>
      </c>
      <c r="E66" s="72" t="s">
        <v>200</v>
      </c>
      <c r="G66" s="69" t="s">
        <v>553</v>
      </c>
      <c r="H66" s="59" t="s">
        <v>560</v>
      </c>
      <c r="I66" s="73"/>
      <c r="J66" s="74"/>
      <c r="K66" s="74"/>
    </row>
    <row r="67" spans="1:11" s="69" customFormat="1" ht="128" x14ac:dyDescent="0.2">
      <c r="A67" s="68" t="str">
        <f>IF(C67="","VIRHE",IF(LEN(D67)&gt;0,IF(AND(E67&lt;&gt;"",F67&lt;&gt;""),A$1&amp;$B$2&amp;C67&amp;D67&amp;$B$2&amp;E67&amp;$B$2&amp;F67, IF(E67&lt;&gt;"", A$1&amp;$B$2&amp;C67&amp;D67&amp;$B$2&amp;E67,A$1&amp;$B$2&amp;C67&amp;D67)),""))</f>
        <v>0121-36-05</v>
      </c>
      <c r="B67" s="69" t="s">
        <v>555</v>
      </c>
      <c r="C67" s="75">
        <v>3</v>
      </c>
      <c r="D67" s="71">
        <v>6</v>
      </c>
      <c r="E67" s="72" t="s">
        <v>204</v>
      </c>
      <c r="G67" s="69" t="s">
        <v>561</v>
      </c>
      <c r="H67" s="59" t="s">
        <v>565</v>
      </c>
      <c r="I67" s="73"/>
      <c r="J67" s="74"/>
      <c r="K67" s="74"/>
    </row>
    <row r="68" spans="1:11" s="69" customFormat="1" ht="64" x14ac:dyDescent="0.2">
      <c r="A68" s="68" t="str">
        <f>IF(C68="","VIRHE",IF(LEN(D68)&gt;0,IF(AND(E68&lt;&gt;"",F68&lt;&gt;""),A$1&amp;$B$2&amp;C68&amp;D68&amp;$B$2&amp;E68&amp;$B$2&amp;F68, IF(E68&lt;&gt;"", A$1&amp;$B$2&amp;C68&amp;D68&amp;$B$2&amp;E68,A$1&amp;$B$2&amp;C68&amp;D68)),""))</f>
        <v>0121-36-06</v>
      </c>
      <c r="B68" s="69" t="s">
        <v>26</v>
      </c>
      <c r="C68" s="75">
        <v>3</v>
      </c>
      <c r="D68" s="71">
        <v>6</v>
      </c>
      <c r="E68" s="72" t="s">
        <v>221</v>
      </c>
      <c r="G68" s="69" t="s">
        <v>556</v>
      </c>
      <c r="H68" s="59" t="s">
        <v>564</v>
      </c>
      <c r="I68" s="73"/>
      <c r="J68" s="74"/>
      <c r="K68" s="74"/>
    </row>
    <row r="69" spans="1:11" s="69" customFormat="1" ht="48" x14ac:dyDescent="0.2">
      <c r="A69" s="68" t="str">
        <f>IF(C69="","VIRHE",IF(LEN(D69)&gt;0,IF(AND(E69&lt;&gt;"",F69&lt;&gt;""),A$1&amp;$B$2&amp;C69&amp;D69&amp;$B$2&amp;E69&amp;$B$2&amp;F69, IF(E69&lt;&gt;"", A$1&amp;$B$2&amp;C69&amp;D69&amp;$B$2&amp;E69,A$1&amp;$B$2&amp;C69&amp;D69)),""))</f>
        <v>0121-36-07</v>
      </c>
      <c r="B69" s="69" t="s">
        <v>562</v>
      </c>
      <c r="C69" s="75">
        <v>3</v>
      </c>
      <c r="D69" s="71">
        <v>6</v>
      </c>
      <c r="E69" s="72" t="s">
        <v>242</v>
      </c>
      <c r="G69" s="69" t="s">
        <v>554</v>
      </c>
      <c r="H69" s="59" t="s">
        <v>563</v>
      </c>
      <c r="I69" s="73"/>
      <c r="J69" s="74"/>
      <c r="K69" s="74"/>
    </row>
    <row r="70" spans="1:11" s="69" customFormat="1" ht="48" x14ac:dyDescent="0.2">
      <c r="A70" s="68" t="str">
        <f>IF(C70="","VIRHE",IF(LEN(D70)&gt;0,IF(AND(E70&lt;&gt;"",F70&lt;&gt;""),A$1&amp;$B$2&amp;C70&amp;D70&amp;$B$2&amp;E70&amp;$B$2&amp;F70, IF(E70&lt;&gt;"", A$1&amp;$B$2&amp;C70&amp;D70&amp;$B$2&amp;E70,A$1&amp;$B$2&amp;C70&amp;D70)),""))</f>
        <v>0121-36-08</v>
      </c>
      <c r="B70" s="69" t="s">
        <v>787</v>
      </c>
      <c r="C70" s="75">
        <v>3</v>
      </c>
      <c r="D70" s="71" t="s">
        <v>164</v>
      </c>
      <c r="E70" s="72" t="s">
        <v>745</v>
      </c>
      <c r="G70" s="69" t="s">
        <v>788</v>
      </c>
      <c r="H70" s="57" t="s">
        <v>571</v>
      </c>
      <c r="I70" s="81"/>
      <c r="J70" s="79"/>
      <c r="K70" s="74"/>
    </row>
    <row r="71" spans="1:11" s="69" customFormat="1" ht="64" x14ac:dyDescent="0.2">
      <c r="A71" s="68" t="str">
        <f>IF(C71="","VIRHE",IF(LEN(D71)&gt;0,IF(AND(E71&lt;&gt;"",F71&lt;&gt;""),A$1&amp;$B$2&amp;C71&amp;D71&amp;$B$2&amp;E71&amp;$B$2&amp;F71, IF(E71&lt;&gt;"", A$1&amp;$B$2&amp;C71&amp;D71&amp;$B$2&amp;E71,A$1&amp;$B$2&amp;C71&amp;D71)),""))</f>
        <v>0121-37-00</v>
      </c>
      <c r="B71" s="69" t="s">
        <v>27</v>
      </c>
      <c r="C71" s="70">
        <v>3</v>
      </c>
      <c r="D71" s="71" t="s">
        <v>167</v>
      </c>
      <c r="E71" s="72" t="s">
        <v>596</v>
      </c>
      <c r="F71" s="72"/>
      <c r="G71" s="69" t="s">
        <v>460</v>
      </c>
      <c r="H71" s="59" t="s">
        <v>566</v>
      </c>
      <c r="I71" s="24"/>
      <c r="J71" s="74"/>
      <c r="K71" s="74"/>
    </row>
    <row r="72" spans="1:11" s="69" customFormat="1" ht="64" x14ac:dyDescent="0.2">
      <c r="A72" s="68" t="str">
        <f>IF(C72="","VIRHE",IF(LEN(D72)&gt;0,IF(AND(E72&lt;&gt;"",F72&lt;&gt;""),A$1&amp;$B$2&amp;C72&amp;D72&amp;$B$2&amp;E72&amp;$B$2&amp;F72, IF(E72&lt;&gt;"", A$1&amp;$B$2&amp;C72&amp;D72&amp;$B$2&amp;E72,A$1&amp;$B$2&amp;C72&amp;D72)),""))</f>
        <v>0121-37-01</v>
      </c>
      <c r="B72" s="69" t="s">
        <v>28</v>
      </c>
      <c r="C72" s="75">
        <v>3</v>
      </c>
      <c r="D72" s="71">
        <v>7</v>
      </c>
      <c r="E72" s="72" t="s">
        <v>153</v>
      </c>
      <c r="G72" s="69" t="s">
        <v>781</v>
      </c>
      <c r="H72" s="59" t="s">
        <v>567</v>
      </c>
      <c r="I72" s="73"/>
      <c r="J72" s="74"/>
      <c r="K72" s="74"/>
    </row>
    <row r="73" spans="1:11" s="69" customFormat="1" ht="80" x14ac:dyDescent="0.2">
      <c r="A73" s="68" t="str">
        <f>IF(C73="","VIRHE",IF(LEN(D73)&gt;0,IF(AND(E73&lt;&gt;"",F73&lt;&gt;""),A$1&amp;$B$2&amp;C73&amp;D73&amp;$B$2&amp;E73&amp;$B$2&amp;F73, IF(E73&lt;&gt;"", A$1&amp;$B$2&amp;C73&amp;D73&amp;$B$2&amp;E73,A$1&amp;$B$2&amp;C73&amp;D73)),""))</f>
        <v>0121-37-02</v>
      </c>
      <c r="B73" s="69" t="s">
        <v>374</v>
      </c>
      <c r="C73" s="75">
        <v>3</v>
      </c>
      <c r="D73" s="71">
        <v>7</v>
      </c>
      <c r="E73" s="72" t="s">
        <v>175</v>
      </c>
      <c r="G73" s="69" t="s">
        <v>782</v>
      </c>
      <c r="H73" s="59" t="s">
        <v>568</v>
      </c>
      <c r="I73" s="73"/>
      <c r="J73" s="74"/>
      <c r="K73" s="74"/>
    </row>
    <row r="74" spans="1:11" s="69" customFormat="1" ht="48" x14ac:dyDescent="0.2">
      <c r="A74" s="68" t="str">
        <f>IF(C74="","VIRHE",IF(LEN(D74)&gt;0,IF(AND(E74&lt;&gt;"",F74&lt;&gt;""),A$1&amp;$B$2&amp;C74&amp;D74&amp;$B$2&amp;E74&amp;$B$2&amp;F74, IF(E74&lt;&gt;"", A$1&amp;$B$2&amp;C74&amp;D74&amp;$B$2&amp;E74,A$1&amp;$B$2&amp;C74&amp;D74)),""))</f>
        <v>0121-37-03</v>
      </c>
      <c r="B74" s="69" t="s">
        <v>375</v>
      </c>
      <c r="C74" s="75">
        <v>3</v>
      </c>
      <c r="D74" s="71">
        <v>7</v>
      </c>
      <c r="E74" s="72" t="s">
        <v>180</v>
      </c>
      <c r="G74" s="69" t="s">
        <v>783</v>
      </c>
      <c r="H74" s="59" t="s">
        <v>569</v>
      </c>
      <c r="I74" s="73"/>
      <c r="J74" s="74"/>
      <c r="K74" s="74"/>
    </row>
    <row r="75" spans="1:11" s="69" customFormat="1" ht="48" x14ac:dyDescent="0.2">
      <c r="A75" s="68" t="str">
        <f>IF(C75="","VIRHE",IF(LEN(D75)&gt;0,IF(AND(E75&lt;&gt;"",F75&lt;&gt;""),A$1&amp;$B$2&amp;C75&amp;D75&amp;$B$2&amp;E75&amp;$B$2&amp;F75, IF(E75&lt;&gt;"", A$1&amp;$B$2&amp;C75&amp;D75&amp;$B$2&amp;E75,A$1&amp;$B$2&amp;C75&amp;D75)),""))</f>
        <v>0121-37-03</v>
      </c>
      <c r="B75" s="69" t="s">
        <v>29</v>
      </c>
      <c r="C75" s="75">
        <v>3</v>
      </c>
      <c r="D75" s="71">
        <v>7</v>
      </c>
      <c r="E75" s="72" t="s">
        <v>180</v>
      </c>
      <c r="G75" s="69" t="s">
        <v>784</v>
      </c>
      <c r="H75" s="59" t="s">
        <v>570</v>
      </c>
      <c r="I75" s="73"/>
      <c r="J75" s="74"/>
      <c r="K75" s="74"/>
    </row>
    <row r="76" spans="1:11" s="69" customFormat="1" ht="48" x14ac:dyDescent="0.2">
      <c r="A76" s="68" t="str">
        <f>IF(C76="","VIRHE",IF(LEN(D76)&gt;0,IF(AND(E76&lt;&gt;"",F76&lt;&gt;""),A$1&amp;$B$2&amp;C76&amp;D76&amp;$B$2&amp;E76&amp;$B$2&amp;F76, IF(E76&lt;&gt;"", A$1&amp;$B$2&amp;C76&amp;D76&amp;$B$2&amp;E76,A$1&amp;$B$2&amp;C76&amp;D76)),""))</f>
        <v>0121-37-03</v>
      </c>
      <c r="B76" s="69" t="s">
        <v>786</v>
      </c>
      <c r="C76" s="75">
        <v>3</v>
      </c>
      <c r="D76" s="71">
        <v>7</v>
      </c>
      <c r="E76" s="72" t="s">
        <v>180</v>
      </c>
      <c r="G76" s="69" t="s">
        <v>785</v>
      </c>
      <c r="H76" s="57" t="s">
        <v>789</v>
      </c>
      <c r="I76" s="81"/>
      <c r="J76" s="79"/>
      <c r="K76" s="74"/>
    </row>
    <row r="77" spans="1:11" s="69" customFormat="1" ht="64" x14ac:dyDescent="0.2">
      <c r="A77" s="68" t="str">
        <f>IF(C77="","VIRHE",IF(LEN(D77)&gt;0,IF(AND(E77&lt;&gt;"",F77&lt;&gt;""),A$1&amp;$B$2&amp;C77&amp;D77&amp;$B$2&amp;E77&amp;$B$2&amp;F77, IF(E77&lt;&gt;"", A$1&amp;$B$2&amp;C77&amp;D77&amp;$B$2&amp;E77,A$1&amp;$B$2&amp;C77&amp;D77)),""))</f>
        <v>0121-38-00</v>
      </c>
      <c r="B77" s="69" t="s">
        <v>30</v>
      </c>
      <c r="C77" s="70">
        <v>3</v>
      </c>
      <c r="D77" s="71" t="s">
        <v>169</v>
      </c>
      <c r="E77" s="72" t="s">
        <v>596</v>
      </c>
      <c r="F77" s="72"/>
      <c r="G77" s="69" t="s">
        <v>459</v>
      </c>
      <c r="H77" s="57" t="s">
        <v>572</v>
      </c>
      <c r="I77" s="24"/>
      <c r="J77" s="79"/>
      <c r="K77" s="74"/>
    </row>
    <row r="78" spans="1:11" s="69" customFormat="1" collapsed="1" x14ac:dyDescent="0.2">
      <c r="A78" s="68" t="str">
        <f>IF(C78="","VIRHE",IF(LEN(D78)&gt;0,IF(AND(E78&lt;&gt;"",F78&lt;&gt;""),A$1&amp;$B$2&amp;C78&amp;D78&amp;$B$2&amp;E78&amp;$B$2&amp;F78, IF(E78&lt;&gt;"", A$1&amp;$B$2&amp;C78&amp;D78&amp;$B$2&amp;E78,A$1&amp;$B$2&amp;C78&amp;D78)),""))</f>
        <v>0121-39-00</v>
      </c>
      <c r="B78" s="69" t="s">
        <v>382</v>
      </c>
      <c r="C78" s="70">
        <v>3</v>
      </c>
      <c r="D78" s="71" t="s">
        <v>171</v>
      </c>
      <c r="E78" s="72" t="s">
        <v>596</v>
      </c>
      <c r="F78" s="72"/>
      <c r="H78" s="57"/>
      <c r="I78" s="10"/>
      <c r="J78" s="74"/>
      <c r="K78" s="74"/>
    </row>
    <row r="79" spans="1:11" s="38" customFormat="1" x14ac:dyDescent="0.2">
      <c r="A79" s="39" t="str">
        <f>IF(C79="","VIRHE",IF(LEN(D79)&gt;0,IF(AND(E79&lt;&gt;"",F79&lt;&gt;""),A$1&amp;$B$2&amp;C79&amp;D79&amp;$B$2&amp;E79&amp;$B$2&amp;F79, IF(E79&lt;&gt;"", A$1&amp;$B$2&amp;C79&amp;D79&amp;$B$2&amp;E79,A$1&amp;$B$2&amp;C79&amp;D79)),""))</f>
        <v/>
      </c>
      <c r="B79" s="32" t="s">
        <v>31</v>
      </c>
      <c r="C79" s="55">
        <v>4</v>
      </c>
      <c r="D79" s="33"/>
      <c r="E79" s="34"/>
      <c r="F79" s="34"/>
      <c r="G79" s="35"/>
      <c r="H79" s="65"/>
      <c r="I79" s="36"/>
      <c r="J79" s="37"/>
      <c r="K79" s="37"/>
    </row>
    <row r="80" spans="1:11" s="69" customFormat="1" ht="48" x14ac:dyDescent="0.2">
      <c r="A80" s="68" t="str">
        <f>IF(C80="","VIRHE",IF(LEN(D80)&gt;0,IF(AND(E80&lt;&gt;"",F80&lt;&gt;""),A$1&amp;$B$2&amp;C80&amp;D80&amp;$B$2&amp;E80&amp;$B$2&amp;F80, IF(E80&lt;&gt;"", A$1&amp;$B$2&amp;C80&amp;D80&amp;$B$2&amp;E80,A$1&amp;$B$2&amp;C80&amp;D80)),""))</f>
        <v>0121-41-00</v>
      </c>
      <c r="B80" s="69" t="s">
        <v>85</v>
      </c>
      <c r="C80" s="70">
        <v>4</v>
      </c>
      <c r="D80" s="71" t="s">
        <v>149</v>
      </c>
      <c r="E80" s="72" t="s">
        <v>596</v>
      </c>
      <c r="F80" s="72"/>
      <c r="G80" s="69" t="s">
        <v>455</v>
      </c>
      <c r="H80" s="57" t="s">
        <v>485</v>
      </c>
      <c r="I80" s="78" t="s">
        <v>486</v>
      </c>
      <c r="J80" s="74"/>
      <c r="K80" s="74"/>
    </row>
    <row r="81" spans="1:11" s="69" customFormat="1" ht="48" x14ac:dyDescent="0.2">
      <c r="A81" s="68" t="str">
        <f>IF(C81="","VIRHE",IF(LEN(D81)&gt;0,IF(AND(E81&lt;&gt;"",F81&lt;&gt;""),A$1&amp;$B$2&amp;C81&amp;D81&amp;$B$2&amp;E81&amp;$B$2&amp;F81, IF(E81&lt;&gt;"", A$1&amp;$B$2&amp;C81&amp;D81&amp;$B$2&amp;E81,A$1&amp;$B$2&amp;C81&amp;D81)),""))</f>
        <v>0121-41-01</v>
      </c>
      <c r="B81" s="69" t="s">
        <v>427</v>
      </c>
      <c r="C81" s="70">
        <v>4</v>
      </c>
      <c r="D81" s="71" t="s">
        <v>149</v>
      </c>
      <c r="E81" s="72" t="s">
        <v>153</v>
      </c>
      <c r="F81" s="72"/>
      <c r="G81" s="69" t="s">
        <v>428</v>
      </c>
      <c r="H81" s="57" t="s">
        <v>573</v>
      </c>
      <c r="I81" s="73"/>
      <c r="J81" s="74"/>
      <c r="K81" s="74"/>
    </row>
    <row r="82" spans="1:11" s="69" customFormat="1" ht="48" x14ac:dyDescent="0.2">
      <c r="A82" s="68" t="str">
        <f>IF(C82="","VIRHE",IF(LEN(D82)&gt;0,IF(AND(E82&lt;&gt;"",F82&lt;&gt;""),A$1&amp;$B$2&amp;C82&amp;D82&amp;$B$2&amp;E82&amp;$B$2&amp;F82, IF(E82&lt;&gt;"", A$1&amp;$B$2&amp;C82&amp;D82&amp;$B$2&amp;E82,A$1&amp;$B$2&amp;C82&amp;D82)),""))</f>
        <v>0121-41-02</v>
      </c>
      <c r="B82" s="69" t="s">
        <v>32</v>
      </c>
      <c r="C82" s="70">
        <v>4</v>
      </c>
      <c r="D82" s="71" t="s">
        <v>149</v>
      </c>
      <c r="E82" s="72" t="s">
        <v>175</v>
      </c>
      <c r="F82" s="72"/>
      <c r="G82" s="69" t="s">
        <v>780</v>
      </c>
      <c r="H82" s="59" t="s">
        <v>574</v>
      </c>
      <c r="I82" s="73"/>
      <c r="J82" s="74"/>
      <c r="K82" s="74"/>
    </row>
    <row r="83" spans="1:11" s="69" customFormat="1" ht="48" x14ac:dyDescent="0.2">
      <c r="A83" s="68" t="str">
        <f>IF(C83="","VIRHE",IF(LEN(D83)&gt;0,IF(AND(E83&lt;&gt;"",F83&lt;&gt;""),A$1&amp;$B$2&amp;C83&amp;D83&amp;$B$2&amp;E83&amp;$B$2&amp;F83, IF(E83&lt;&gt;"", A$1&amp;$B$2&amp;C83&amp;D83&amp;$B$2&amp;E83,A$1&amp;$B$2&amp;C83&amp;D83)),""))</f>
        <v>0121-41-03</v>
      </c>
      <c r="B83" s="69" t="s">
        <v>33</v>
      </c>
      <c r="C83" s="70">
        <v>4</v>
      </c>
      <c r="D83" s="71" t="s">
        <v>149</v>
      </c>
      <c r="E83" s="72" t="s">
        <v>180</v>
      </c>
      <c r="F83" s="72"/>
      <c r="G83" s="69" t="s">
        <v>429</v>
      </c>
      <c r="H83" s="59" t="s">
        <v>575</v>
      </c>
      <c r="I83" s="73"/>
      <c r="J83" s="74"/>
      <c r="K83" s="74"/>
    </row>
    <row r="84" spans="1:11" s="69" customFormat="1" ht="80" x14ac:dyDescent="0.2">
      <c r="A84" s="68" t="str">
        <f>IF(C84="","VIRHE",IF(LEN(D84)&gt;0,IF(AND(E84&lt;&gt;"",F84&lt;&gt;""),A$1&amp;$B$2&amp;C84&amp;D84&amp;$B$2&amp;E84&amp;$B$2&amp;F84, IF(E84&lt;&gt;"", A$1&amp;$B$2&amp;C84&amp;D84&amp;$B$2&amp;E84,A$1&amp;$B$2&amp;C84&amp;D84)),""))</f>
        <v>0121-41-04</v>
      </c>
      <c r="B84" s="69" t="s">
        <v>426</v>
      </c>
      <c r="C84" s="70">
        <v>4</v>
      </c>
      <c r="D84" s="71" t="s">
        <v>149</v>
      </c>
      <c r="E84" s="72" t="s">
        <v>200</v>
      </c>
      <c r="F84" s="72"/>
      <c r="G84" s="69" t="s">
        <v>777</v>
      </c>
      <c r="H84" s="59" t="s">
        <v>576</v>
      </c>
      <c r="I84" s="73"/>
      <c r="J84" s="74"/>
      <c r="K84" s="74"/>
    </row>
    <row r="85" spans="1:11" s="69" customFormat="1" ht="64" x14ac:dyDescent="0.2">
      <c r="A85" s="68" t="str">
        <f>IF(C85="","VIRHE",IF(LEN(D85)&gt;0,IF(AND(E85&lt;&gt;"",F85&lt;&gt;""),A$1&amp;$B$2&amp;C85&amp;D85&amp;$B$2&amp;E85&amp;$B$2&amp;F85, IF(E85&lt;&gt;"", A$1&amp;$B$2&amp;C85&amp;D85&amp;$B$2&amp;E85,A$1&amp;$B$2&amp;C85&amp;D85)),""))</f>
        <v>0121-41-05</v>
      </c>
      <c r="B85" s="69" t="s">
        <v>34</v>
      </c>
      <c r="C85" s="70">
        <v>4</v>
      </c>
      <c r="D85" s="71" t="s">
        <v>149</v>
      </c>
      <c r="E85" s="72" t="s">
        <v>204</v>
      </c>
      <c r="F85" s="72"/>
      <c r="G85" s="69" t="s">
        <v>778</v>
      </c>
      <c r="H85" s="59" t="s">
        <v>577</v>
      </c>
      <c r="I85" s="73"/>
      <c r="J85" s="74"/>
      <c r="K85" s="74"/>
    </row>
    <row r="86" spans="1:11" s="69" customFormat="1" ht="64" x14ac:dyDescent="0.2">
      <c r="A86" s="68" t="str">
        <f>IF(C86="","VIRHE",IF(LEN(D86)&gt;0,IF(AND(E86&lt;&gt;"",F86&lt;&gt;""),A$1&amp;$B$2&amp;C86&amp;D86&amp;$B$2&amp;E86&amp;$B$2&amp;F86, IF(E86&lt;&gt;"", A$1&amp;$B$2&amp;C86&amp;D86&amp;$B$2&amp;E86,A$1&amp;$B$2&amp;C86&amp;D86)),""))</f>
        <v>0121-41-06</v>
      </c>
      <c r="B86" s="69" t="s">
        <v>376</v>
      </c>
      <c r="C86" s="70">
        <v>4</v>
      </c>
      <c r="D86" s="71" t="s">
        <v>149</v>
      </c>
      <c r="E86" s="72" t="s">
        <v>221</v>
      </c>
      <c r="F86" s="72"/>
      <c r="G86" s="69" t="s">
        <v>779</v>
      </c>
      <c r="H86" s="59" t="s">
        <v>578</v>
      </c>
      <c r="I86" s="73"/>
      <c r="J86" s="74"/>
      <c r="K86" s="74"/>
    </row>
    <row r="87" spans="1:11" s="69" customFormat="1" ht="64" x14ac:dyDescent="0.2">
      <c r="A87" s="68" t="str">
        <f>IF(C87="","VIRHE",IF(LEN(D87)&gt;0,IF(AND(E87&lt;&gt;"",F87&lt;&gt;""),A$1&amp;$B$2&amp;C87&amp;D87&amp;$B$2&amp;E87&amp;$B$2&amp;F87, IF(E87&lt;&gt;"", A$1&amp;$B$2&amp;C87&amp;D87&amp;$B$2&amp;E87,A$1&amp;$B$2&amp;C87&amp;D87)),""))</f>
        <v>0121-42-00</v>
      </c>
      <c r="B87" s="69" t="s">
        <v>377</v>
      </c>
      <c r="C87" s="70">
        <v>4</v>
      </c>
      <c r="D87" s="71" t="s">
        <v>154</v>
      </c>
      <c r="E87" s="72" t="s">
        <v>596</v>
      </c>
      <c r="F87" s="72"/>
      <c r="G87" s="69" t="s">
        <v>456</v>
      </c>
      <c r="H87" s="59" t="s">
        <v>579</v>
      </c>
      <c r="I87" s="73"/>
      <c r="J87" s="74"/>
      <c r="K87" s="74"/>
    </row>
    <row r="88" spans="1:11" s="69" customFormat="1" ht="48" x14ac:dyDescent="0.2">
      <c r="A88" s="68" t="str">
        <f>IF(C88="","VIRHE",IF(LEN(D88)&gt;0,IF(AND(E88&lt;&gt;"",F88&lt;&gt;""),A$1&amp;$B$2&amp;C88&amp;D88&amp;$B$2&amp;E88&amp;$B$2&amp;F88, IF(E88&lt;&gt;"", A$1&amp;$B$2&amp;C88&amp;D88&amp;$B$2&amp;E88,A$1&amp;$B$2&amp;C88&amp;D88)),""))</f>
        <v>0121-43-00</v>
      </c>
      <c r="B88" s="69" t="s">
        <v>35</v>
      </c>
      <c r="C88" s="70">
        <v>4</v>
      </c>
      <c r="D88" s="71" t="s">
        <v>157</v>
      </c>
      <c r="E88" s="72" t="s">
        <v>596</v>
      </c>
      <c r="F88" s="72"/>
      <c r="G88" s="69" t="s">
        <v>776</v>
      </c>
      <c r="H88" s="59" t="s">
        <v>581</v>
      </c>
      <c r="I88" s="73"/>
      <c r="J88" s="74"/>
      <c r="K88" s="74"/>
    </row>
    <row r="89" spans="1:11" s="69" customFormat="1" ht="48" x14ac:dyDescent="0.2">
      <c r="A89" s="68" t="str">
        <f>IF(C89="","VIRHE",IF(LEN(D89)&gt;0,IF(AND(E89&lt;&gt;"",F89&lt;&gt;""),A$1&amp;$B$2&amp;C89&amp;D89&amp;$B$2&amp;E89&amp;$B$2&amp;F89, IF(E89&lt;&gt;"", A$1&amp;$B$2&amp;C89&amp;D89&amp;$B$2&amp;E89,A$1&amp;$B$2&amp;C89&amp;D89)),""))</f>
        <v>0121-43-01</v>
      </c>
      <c r="B89" s="69" t="s">
        <v>36</v>
      </c>
      <c r="C89" s="70">
        <v>4</v>
      </c>
      <c r="D89" s="71" t="s">
        <v>157</v>
      </c>
      <c r="E89" s="72" t="s">
        <v>153</v>
      </c>
      <c r="F89" s="72"/>
      <c r="G89" s="69" t="s">
        <v>430</v>
      </c>
      <c r="H89" s="59" t="s">
        <v>586</v>
      </c>
      <c r="I89" s="73"/>
      <c r="J89" s="74"/>
      <c r="K89" s="74"/>
    </row>
    <row r="90" spans="1:11" s="69" customFormat="1" ht="32" x14ac:dyDescent="0.2">
      <c r="A90" s="68" t="str">
        <f>IF(C90="","VIRHE",IF(LEN(D90)&gt;0,IF(AND(E90&lt;&gt;"",F90&lt;&gt;""),A$1&amp;$B$2&amp;C90&amp;D90&amp;$B$2&amp;E90&amp;$B$2&amp;F90, IF(E90&lt;&gt;"", A$1&amp;$B$2&amp;C90&amp;D90&amp;$B$2&amp;E90,A$1&amp;$B$2&amp;C90&amp;D90)),""))</f>
        <v>0121-43-02</v>
      </c>
      <c r="B90" s="69" t="s">
        <v>37</v>
      </c>
      <c r="C90" s="70">
        <v>4</v>
      </c>
      <c r="D90" s="71" t="s">
        <v>157</v>
      </c>
      <c r="E90" s="72" t="s">
        <v>175</v>
      </c>
      <c r="F90" s="72"/>
      <c r="G90" s="69" t="s">
        <v>432</v>
      </c>
      <c r="H90" s="59" t="s">
        <v>587</v>
      </c>
      <c r="I90" s="73"/>
      <c r="J90" s="74"/>
      <c r="K90" s="74"/>
    </row>
    <row r="91" spans="1:11" s="69" customFormat="1" ht="64" x14ac:dyDescent="0.2">
      <c r="A91" s="68" t="str">
        <f>IF(C91="","VIRHE",IF(LEN(D91)&gt;0,IF(AND(E91&lt;&gt;"",F91&lt;&gt;""),A$1&amp;$B$2&amp;C91&amp;D91&amp;$B$2&amp;E91&amp;$B$2&amp;F91, IF(E91&lt;&gt;"", A$1&amp;$B$2&amp;C91&amp;D91&amp;$B$2&amp;E91,A$1&amp;$B$2&amp;C91&amp;D91)),""))</f>
        <v>0121-43-03</v>
      </c>
      <c r="B91" s="69" t="s">
        <v>38</v>
      </c>
      <c r="C91" s="70">
        <v>4</v>
      </c>
      <c r="D91" s="71" t="s">
        <v>157</v>
      </c>
      <c r="E91" s="72" t="s">
        <v>180</v>
      </c>
      <c r="F91" s="72"/>
      <c r="G91" s="69" t="s">
        <v>775</v>
      </c>
      <c r="H91" s="59" t="s">
        <v>588</v>
      </c>
      <c r="I91" s="73"/>
      <c r="J91" s="74"/>
      <c r="K91" s="74"/>
    </row>
    <row r="92" spans="1:11" s="69" customFormat="1" ht="32" x14ac:dyDescent="0.2">
      <c r="A92" s="68" t="str">
        <f>IF(C92="","VIRHE",IF(LEN(D92)&gt;0,IF(AND(E92&lt;&gt;"",F92&lt;&gt;""),A$1&amp;$B$2&amp;C92&amp;D92&amp;$B$2&amp;E92&amp;$B$2&amp;F92, IF(E92&lt;&gt;"", A$1&amp;$B$2&amp;C92&amp;D92&amp;$B$2&amp;E92,A$1&amp;$B$2&amp;C92&amp;D92)),""))</f>
        <v>0121-43-04</v>
      </c>
      <c r="B92" s="69" t="s">
        <v>39</v>
      </c>
      <c r="C92" s="70">
        <v>4</v>
      </c>
      <c r="D92" s="71" t="s">
        <v>157</v>
      </c>
      <c r="E92" s="72" t="s">
        <v>200</v>
      </c>
      <c r="F92" s="72"/>
      <c r="G92" s="69" t="s">
        <v>431</v>
      </c>
      <c r="H92" s="59" t="s">
        <v>589</v>
      </c>
      <c r="I92" s="73"/>
      <c r="J92" s="74"/>
      <c r="K92" s="74"/>
    </row>
    <row r="93" spans="1:11" s="69" customFormat="1" ht="48" x14ac:dyDescent="0.2">
      <c r="A93" s="68" t="str">
        <f>IF(C93="","VIRHE",IF(LEN(D93)&gt;0,IF(AND(E93&lt;&gt;"",F93&lt;&gt;""),A$1&amp;$B$2&amp;C93&amp;D93&amp;$B$2&amp;E93&amp;$B$2&amp;F93, IF(E93&lt;&gt;"", A$1&amp;$B$2&amp;C93&amp;D93&amp;$B$2&amp;E93,A$1&amp;$B$2&amp;C93&amp;D93)),""))</f>
        <v>0121-43-05</v>
      </c>
      <c r="B93" s="69" t="s">
        <v>40</v>
      </c>
      <c r="C93" s="70">
        <v>4</v>
      </c>
      <c r="D93" s="71" t="s">
        <v>157</v>
      </c>
      <c r="E93" s="72" t="s">
        <v>204</v>
      </c>
      <c r="F93" s="72"/>
      <c r="G93" s="69" t="s">
        <v>760</v>
      </c>
      <c r="H93" s="59" t="s">
        <v>590</v>
      </c>
      <c r="I93" s="73"/>
      <c r="J93" s="74"/>
      <c r="K93" s="74"/>
    </row>
    <row r="94" spans="1:11" s="69" customFormat="1" ht="48" x14ac:dyDescent="0.2">
      <c r="A94" s="68" t="str">
        <f>IF(C94="","VIRHE",IF(LEN(D94)&gt;0,IF(AND(E94&lt;&gt;"",F94&lt;&gt;""),A$1&amp;$B$2&amp;C94&amp;D94&amp;$B$2&amp;E94&amp;$B$2&amp;F94, IF(E94&lt;&gt;"", A$1&amp;$B$2&amp;C94&amp;D94&amp;$B$2&amp;E94,A$1&amp;$B$2&amp;C94&amp;D94)),""))</f>
        <v>0121-43-06</v>
      </c>
      <c r="B94" s="69" t="s">
        <v>41</v>
      </c>
      <c r="C94" s="70">
        <v>4</v>
      </c>
      <c r="D94" s="71" t="s">
        <v>157</v>
      </c>
      <c r="E94" s="72" t="s">
        <v>221</v>
      </c>
      <c r="F94" s="72"/>
      <c r="G94" s="69" t="s">
        <v>761</v>
      </c>
      <c r="H94" s="59" t="s">
        <v>591</v>
      </c>
      <c r="I94" s="73"/>
      <c r="J94" s="74"/>
      <c r="K94" s="74"/>
    </row>
    <row r="95" spans="1:11" s="75" customFormat="1" ht="16" x14ac:dyDescent="0.2">
      <c r="A95" s="68" t="str">
        <f>IF(C95="","VIRHE",IF(LEN(D95)&gt;0,IF(AND(E95&lt;&gt;"",F95&lt;&gt;""),A$1&amp;$B$2&amp;C95&amp;D95&amp;$B$2&amp;E95&amp;$B$2&amp;F95, IF(E95&lt;&gt;"", A$1&amp;$B$2&amp;C95&amp;D95&amp;$B$2&amp;E95,A$1&amp;$B$2&amp;C95&amp;D95)),""))</f>
        <v>0121-43-07</v>
      </c>
      <c r="B95" s="69" t="s">
        <v>763</v>
      </c>
      <c r="C95" s="70">
        <v>4</v>
      </c>
      <c r="D95" s="71" t="s">
        <v>157</v>
      </c>
      <c r="E95" s="72" t="s">
        <v>242</v>
      </c>
      <c r="F95" s="72"/>
      <c r="G95" s="69" t="s">
        <v>762</v>
      </c>
      <c r="H95" s="59" t="s">
        <v>765</v>
      </c>
      <c r="I95" s="73"/>
      <c r="J95" s="74"/>
      <c r="K95" s="74"/>
    </row>
    <row r="96" spans="1:11" s="75" customFormat="1" ht="32" x14ac:dyDescent="0.2">
      <c r="A96" s="68" t="str">
        <f>IF(C96="","VIRHE",IF(LEN(D96)&gt;0,IF(AND(E96&lt;&gt;"",F96&lt;&gt;""),A$1&amp;$B$2&amp;C96&amp;D96&amp;$B$2&amp;E96&amp;$B$2&amp;F96, IF(E96&lt;&gt;"", A$1&amp;$B$2&amp;C96&amp;D96&amp;$B$2&amp;E96,A$1&amp;$B$2&amp;C96&amp;D96)),""))</f>
        <v>0121-43-08</v>
      </c>
      <c r="B96" s="69" t="s">
        <v>764</v>
      </c>
      <c r="C96" s="70">
        <v>4</v>
      </c>
      <c r="D96" s="71" t="s">
        <v>157</v>
      </c>
      <c r="E96" s="72" t="s">
        <v>745</v>
      </c>
      <c r="F96" s="72"/>
      <c r="G96" s="69" t="s">
        <v>767</v>
      </c>
      <c r="H96" s="59" t="s">
        <v>766</v>
      </c>
      <c r="I96" s="73"/>
      <c r="J96" s="74"/>
      <c r="K96" s="74"/>
    </row>
    <row r="97" spans="1:11" s="75" customFormat="1" ht="32" x14ac:dyDescent="0.2">
      <c r="A97" s="68" t="str">
        <f>IF(C97="","VIRHE",IF(LEN(D97)&gt;0,IF(AND(E97&lt;&gt;"",F97&lt;&gt;""),A$1&amp;$B$2&amp;C97&amp;D97&amp;$B$2&amp;E97&amp;$B$2&amp;F97, IF(E97&lt;&gt;"", A$1&amp;$B$2&amp;C97&amp;D97&amp;$B$2&amp;E97,A$1&amp;$B$2&amp;C97&amp;D97)),""))</f>
        <v>0121-44-00</v>
      </c>
      <c r="B97" s="69" t="s">
        <v>433</v>
      </c>
      <c r="C97" s="70">
        <v>4</v>
      </c>
      <c r="D97" s="71" t="s">
        <v>160</v>
      </c>
      <c r="E97" s="72" t="s">
        <v>596</v>
      </c>
      <c r="F97" s="72"/>
      <c r="G97" s="69" t="s">
        <v>768</v>
      </c>
      <c r="H97" s="59" t="s">
        <v>592</v>
      </c>
      <c r="I97" s="73"/>
      <c r="J97" s="74"/>
      <c r="K97" s="74"/>
    </row>
    <row r="98" spans="1:11" s="75" customFormat="1" ht="32" x14ac:dyDescent="0.2">
      <c r="A98" s="68" t="str">
        <f>IF(C98="","VIRHE",IF(LEN(D98)&gt;0,IF(AND(E98&lt;&gt;"",F98&lt;&gt;""),A$1&amp;$B$2&amp;C98&amp;D98&amp;$B$2&amp;E98&amp;$B$2&amp;F98, IF(E98&lt;&gt;"", A$1&amp;$B$2&amp;C98&amp;D98&amp;$B$2&amp;E98,A$1&amp;$B$2&amp;C98&amp;D98)),""))</f>
        <v>0121-45-00</v>
      </c>
      <c r="B98" s="69" t="s">
        <v>42</v>
      </c>
      <c r="C98" s="70">
        <v>4</v>
      </c>
      <c r="D98" s="71" t="s">
        <v>163</v>
      </c>
      <c r="E98" s="72" t="s">
        <v>596</v>
      </c>
      <c r="F98" s="72"/>
      <c r="G98" s="69" t="s">
        <v>769</v>
      </c>
      <c r="H98" s="59" t="s">
        <v>593</v>
      </c>
      <c r="I98" s="73"/>
      <c r="J98" s="74"/>
      <c r="K98" s="74"/>
    </row>
    <row r="99" spans="1:11" s="75" customFormat="1" ht="48" x14ac:dyDescent="0.2">
      <c r="A99" s="68" t="str">
        <f>IF(C99="","VIRHE",IF(LEN(D99)&gt;0,IF(AND(E99&lt;&gt;"",F99&lt;&gt;""),A$1&amp;$B$2&amp;C99&amp;D99&amp;$B$2&amp;E99&amp;$B$2&amp;F99, IF(E99&lt;&gt;"", A$1&amp;$B$2&amp;C99&amp;D99&amp;$B$2&amp;E99,A$1&amp;$B$2&amp;C99&amp;D99)),""))</f>
        <v>0121-46-00</v>
      </c>
      <c r="B99" s="69" t="s">
        <v>43</v>
      </c>
      <c r="C99" s="70">
        <v>4</v>
      </c>
      <c r="D99" s="71" t="s">
        <v>164</v>
      </c>
      <c r="E99" s="72" t="s">
        <v>596</v>
      </c>
      <c r="F99" s="72"/>
      <c r="G99" s="69" t="s">
        <v>770</v>
      </c>
      <c r="H99" s="59" t="s">
        <v>594</v>
      </c>
      <c r="I99" s="73"/>
      <c r="J99" s="74"/>
      <c r="K99" s="74"/>
    </row>
    <row r="100" spans="1:11" s="75" customFormat="1" ht="64" x14ac:dyDescent="0.2">
      <c r="A100" s="68" t="str">
        <f>IF(C100="","VIRHE",IF(LEN(D100)&gt;0,IF(AND(E100&lt;&gt;"",F100&lt;&gt;""),A$1&amp;$B$2&amp;C100&amp;D100&amp;$B$2&amp;E100&amp;$B$2&amp;F100, IF(E100&lt;&gt;"", A$1&amp;$B$2&amp;C100&amp;D100&amp;$B$2&amp;E100,A$1&amp;$B$2&amp;C100&amp;D100)),""))</f>
        <v>0121-46-00-01</v>
      </c>
      <c r="B100" s="69" t="s">
        <v>378</v>
      </c>
      <c r="C100" s="70">
        <v>4</v>
      </c>
      <c r="D100" s="71" t="s">
        <v>164</v>
      </c>
      <c r="E100" s="72" t="s">
        <v>596</v>
      </c>
      <c r="F100" s="72" t="s">
        <v>153</v>
      </c>
      <c r="G100" s="69" t="s">
        <v>771</v>
      </c>
      <c r="H100" s="59" t="s">
        <v>598</v>
      </c>
      <c r="I100" s="73"/>
      <c r="J100" s="74"/>
      <c r="K100" s="74"/>
    </row>
    <row r="101" spans="1:11" s="75" customFormat="1" ht="32" x14ac:dyDescent="0.2">
      <c r="A101" s="68" t="str">
        <f>IF(C101="","VIRHE",IF(LEN(D101)&gt;0,IF(AND(E101&lt;&gt;"",F101&lt;&gt;""),A$1&amp;$B$2&amp;C101&amp;D101&amp;$B$2&amp;E101&amp;$B$2&amp;F101, IF(E101&lt;&gt;"", A$1&amp;$B$2&amp;C101&amp;D101&amp;$B$2&amp;E101,A$1&amp;$B$2&amp;C101&amp;D101)),""))</f>
        <v>0121-46-00-02</v>
      </c>
      <c r="B101" s="69" t="s">
        <v>595</v>
      </c>
      <c r="C101" s="70">
        <v>4</v>
      </c>
      <c r="D101" s="71" t="s">
        <v>164</v>
      </c>
      <c r="E101" s="72" t="s">
        <v>596</v>
      </c>
      <c r="F101" s="72" t="s">
        <v>175</v>
      </c>
      <c r="G101" s="69" t="s">
        <v>772</v>
      </c>
      <c r="H101" s="59" t="s">
        <v>599</v>
      </c>
      <c r="I101" s="73"/>
      <c r="J101" s="74"/>
      <c r="K101" s="74"/>
    </row>
    <row r="102" spans="1:11" s="75" customFormat="1" ht="32" x14ac:dyDescent="0.2">
      <c r="A102" s="68" t="str">
        <f>IF(C102="","VIRHE",IF(LEN(D102)&gt;0,IF(AND(E102&lt;&gt;"",F102&lt;&gt;""),A$1&amp;$B$2&amp;C102&amp;D102&amp;$B$2&amp;E102&amp;$B$2&amp;F102, IF(E102&lt;&gt;"", A$1&amp;$B$2&amp;C102&amp;D102&amp;$B$2&amp;E102,A$1&amp;$B$2&amp;C102&amp;D102)),""))</f>
        <v>0121-46-00-03</v>
      </c>
      <c r="B102" s="69" t="s">
        <v>379</v>
      </c>
      <c r="C102" s="70">
        <v>4</v>
      </c>
      <c r="D102" s="71" t="s">
        <v>164</v>
      </c>
      <c r="E102" s="72" t="s">
        <v>596</v>
      </c>
      <c r="F102" s="72" t="s">
        <v>180</v>
      </c>
      <c r="G102" s="69" t="s">
        <v>773</v>
      </c>
      <c r="H102" s="59" t="s">
        <v>600</v>
      </c>
      <c r="I102" s="73"/>
      <c r="J102" s="74"/>
      <c r="K102" s="74"/>
    </row>
    <row r="103" spans="1:11" s="75" customFormat="1" ht="32" x14ac:dyDescent="0.2">
      <c r="A103" s="68" t="str">
        <f>IF(C103="","VIRHE",IF(LEN(D103)&gt;0,IF(AND(E103&lt;&gt;"",F103&lt;&gt;""),A$1&amp;$B$2&amp;C103&amp;D103&amp;$B$2&amp;E103&amp;$B$2&amp;F103, IF(E103&lt;&gt;"", A$1&amp;$B$2&amp;C103&amp;D103&amp;$B$2&amp;E103,A$1&amp;$B$2&amp;C103&amp;D103)),""))</f>
        <v>0121-46-00-04</v>
      </c>
      <c r="B103" s="69" t="s">
        <v>44</v>
      </c>
      <c r="C103" s="70">
        <v>4</v>
      </c>
      <c r="D103" s="71" t="s">
        <v>164</v>
      </c>
      <c r="E103" s="72" t="s">
        <v>596</v>
      </c>
      <c r="F103" s="72" t="s">
        <v>200</v>
      </c>
      <c r="G103" s="69" t="s">
        <v>774</v>
      </c>
      <c r="H103" s="59" t="s">
        <v>601</v>
      </c>
      <c r="I103" s="73"/>
      <c r="J103" s="74"/>
      <c r="K103" s="74"/>
    </row>
    <row r="104" spans="1:11" s="69" customFormat="1" ht="64" x14ac:dyDescent="0.2">
      <c r="A104" s="68" t="str">
        <f>IF(C104="","VIRHE",IF(LEN(D104)&gt;0,IF(AND(E104&lt;&gt;"",F104&lt;&gt;""),A$1&amp;$B$2&amp;C104&amp;D104&amp;$B$2&amp;E104&amp;$B$2&amp;F104, IF(E104&lt;&gt;"", A$1&amp;$B$2&amp;C104&amp;D104&amp;$B$2&amp;E104,A$1&amp;$B$2&amp;C104&amp;D104)),""))</f>
        <v>0121-34-00-01</v>
      </c>
      <c r="B104" s="69" t="s">
        <v>18</v>
      </c>
      <c r="C104" s="75">
        <v>3</v>
      </c>
      <c r="D104" s="71">
        <v>4</v>
      </c>
      <c r="E104" s="72" t="s">
        <v>596</v>
      </c>
      <c r="F104" s="72" t="s">
        <v>153</v>
      </c>
      <c r="G104" s="69" t="s">
        <v>440</v>
      </c>
      <c r="H104" s="59" t="s">
        <v>538</v>
      </c>
      <c r="I104" s="73"/>
      <c r="J104" s="74"/>
      <c r="K104" s="74"/>
    </row>
    <row r="105" spans="1:11" s="69" customFormat="1" ht="48" x14ac:dyDescent="0.2">
      <c r="A105" s="68" t="str">
        <f>IF(C105="","VIRHE",IF(LEN(D105)&gt;0,IF(AND(E105&lt;&gt;"",F105&lt;&gt;""),A$1&amp;$B$2&amp;C105&amp;D105&amp;$B$2&amp;E105&amp;$B$2&amp;F105, IF(E105&lt;&gt;"", A$1&amp;$B$2&amp;C105&amp;D105&amp;$B$2&amp;E105,A$1&amp;$B$2&amp;C105&amp;D105)),""))</f>
        <v>0121-34-00-02</v>
      </c>
      <c r="B105" s="69" t="s">
        <v>542</v>
      </c>
      <c r="C105" s="75">
        <v>3</v>
      </c>
      <c r="D105" s="71">
        <v>4</v>
      </c>
      <c r="E105" s="72" t="s">
        <v>596</v>
      </c>
      <c r="F105" s="72" t="s">
        <v>175</v>
      </c>
      <c r="G105" s="69" t="s">
        <v>441</v>
      </c>
      <c r="H105" s="59" t="s">
        <v>541</v>
      </c>
      <c r="I105" s="73"/>
      <c r="J105" s="74"/>
      <c r="K105" s="74"/>
    </row>
    <row r="106" spans="1:11" s="69" customFormat="1" ht="32" x14ac:dyDescent="0.2">
      <c r="A106" s="68" t="str">
        <f>IF(C106="","VIRHE",IF(LEN(D106)&gt;0,IF(AND(E106&lt;&gt;"",F106&lt;&gt;""),A$1&amp;$B$2&amp;C106&amp;D106&amp;$B$2&amp;E106&amp;$B$2&amp;F106, IF(E106&lt;&gt;"", A$1&amp;$B$2&amp;C106&amp;D106&amp;$B$2&amp;E106,A$1&amp;$B$2&amp;C106&amp;D106)),""))</f>
        <v>0121-34-00-03</v>
      </c>
      <c r="B106" s="69" t="s">
        <v>540</v>
      </c>
      <c r="C106" s="75">
        <v>3</v>
      </c>
      <c r="D106" s="71">
        <v>4</v>
      </c>
      <c r="E106" s="72" t="s">
        <v>596</v>
      </c>
      <c r="F106" s="72" t="s">
        <v>180</v>
      </c>
      <c r="G106" s="69" t="s">
        <v>549</v>
      </c>
      <c r="H106" s="59" t="s">
        <v>544</v>
      </c>
      <c r="I106" s="73"/>
      <c r="J106" s="74"/>
      <c r="K106" s="74"/>
    </row>
    <row r="107" spans="1:11" s="69" customFormat="1" ht="32" x14ac:dyDescent="0.2">
      <c r="A107" s="68" t="str">
        <f>IF(C107="","VIRHE",IF(LEN(D107)&gt;0,IF(AND(E107&lt;&gt;"",F107&lt;&gt;""),A$1&amp;$B$2&amp;C107&amp;D107&amp;$B$2&amp;E107&amp;$B$2&amp;F107, IF(E107&lt;&gt;"", A$1&amp;$B$2&amp;C107&amp;D107&amp;$B$2&amp;E107,A$1&amp;$B$2&amp;C107&amp;D107)),""))</f>
        <v>0121-34-00-04</v>
      </c>
      <c r="B107" s="69" t="s">
        <v>539</v>
      </c>
      <c r="C107" s="75">
        <v>3</v>
      </c>
      <c r="D107" s="71">
        <v>4</v>
      </c>
      <c r="E107" s="72" t="s">
        <v>596</v>
      </c>
      <c r="F107" s="72" t="s">
        <v>200</v>
      </c>
      <c r="G107" s="69" t="s">
        <v>548</v>
      </c>
      <c r="H107" s="57" t="s">
        <v>543</v>
      </c>
      <c r="I107" s="81"/>
      <c r="J107" s="79"/>
      <c r="K107" s="74"/>
    </row>
    <row r="108" spans="1:11" s="75" customFormat="1" ht="32" x14ac:dyDescent="0.2">
      <c r="A108" s="68" t="str">
        <f>IF(C108="","VIRHE",IF(LEN(D108)&gt;0,IF(AND(E108&lt;&gt;"",F108&lt;&gt;""),A$1&amp;$B$2&amp;C108&amp;D108&amp;$B$2&amp;E108&amp;$B$2&amp;F108, IF(E108&lt;&gt;"", A$1&amp;$B$2&amp;C108&amp;D108&amp;$B$2&amp;E108,A$1&amp;$B$2&amp;C108&amp;D108)),""))</f>
        <v>0121-47-00</v>
      </c>
      <c r="B108" s="69" t="s">
        <v>45</v>
      </c>
      <c r="C108" s="70">
        <v>4</v>
      </c>
      <c r="D108" s="71" t="s">
        <v>167</v>
      </c>
      <c r="E108" s="72" t="s">
        <v>596</v>
      </c>
      <c r="F108" s="72"/>
      <c r="G108" s="69" t="s">
        <v>457</v>
      </c>
      <c r="H108" s="57" t="s">
        <v>603</v>
      </c>
      <c r="I108" s="73"/>
      <c r="J108" s="74"/>
      <c r="K108" s="74"/>
    </row>
    <row r="109" spans="1:11" s="75" customFormat="1" ht="32" x14ac:dyDescent="0.2">
      <c r="A109" s="68" t="str">
        <f>IF(C109="","VIRHE",IF(LEN(D109)&gt;0,IF(AND(E109&lt;&gt;"",F109&lt;&gt;""),A$1&amp;$B$2&amp;C109&amp;D109&amp;$B$2&amp;E109&amp;$B$2&amp;F109, IF(E109&lt;&gt;"", A$1&amp;$B$2&amp;C109&amp;D109&amp;$B$2&amp;E109,A$1&amp;$B$2&amp;C109&amp;D109)),""))</f>
        <v>0121-48-00</v>
      </c>
      <c r="B109" s="69" t="s">
        <v>380</v>
      </c>
      <c r="C109" s="70">
        <v>4</v>
      </c>
      <c r="D109" s="71" t="s">
        <v>169</v>
      </c>
      <c r="E109" s="72" t="s">
        <v>596</v>
      </c>
      <c r="F109" s="72"/>
      <c r="G109" s="69" t="s">
        <v>458</v>
      </c>
      <c r="H109" s="57" t="s">
        <v>602</v>
      </c>
      <c r="I109" s="73"/>
      <c r="J109" s="74"/>
      <c r="K109" s="74"/>
    </row>
    <row r="110" spans="1:11" s="75" customFormat="1" x14ac:dyDescent="0.2">
      <c r="A110" s="68" t="str">
        <f>IF(C110="","VIRHE",IF(LEN(D110)&gt;0,IF(AND(E110&lt;&gt;"",F110&lt;&gt;""),A$1&amp;$B$2&amp;C110&amp;D110&amp;$B$2&amp;E110&amp;$B$2&amp;F110, IF(E110&lt;&gt;"", A$1&amp;$B$2&amp;C110&amp;D110&amp;$B$2&amp;E110,A$1&amp;$B$2&amp;C110&amp;D110)),""))</f>
        <v>0121-49-00</v>
      </c>
      <c r="B110" s="69" t="s">
        <v>381</v>
      </c>
      <c r="C110" s="70">
        <v>4</v>
      </c>
      <c r="D110" s="71" t="s">
        <v>171</v>
      </c>
      <c r="E110" s="72" t="s">
        <v>596</v>
      </c>
      <c r="F110" s="72"/>
      <c r="G110" s="69"/>
      <c r="H110" s="57"/>
      <c r="I110" s="73"/>
      <c r="J110" s="74"/>
      <c r="K110" s="74"/>
    </row>
    <row r="111" spans="1:11" s="69" customFormat="1" ht="48" x14ac:dyDescent="0.2">
      <c r="A111" s="68" t="str">
        <f>IF(C111="","VIRHE",IF(LEN(D111)&gt;0,IF(AND(E111&lt;&gt;"",F111&lt;&gt;""),A$1&amp;$B$2&amp;C111&amp;D111&amp;$B$2&amp;E111&amp;$B$2&amp;F111, IF(E111&lt;&gt;"", A$1&amp;$B$2&amp;C111&amp;D111&amp;$B$2&amp;E111,A$1&amp;$B$2&amp;C111&amp;D111)),""))</f>
        <v>0121-49-00-01</v>
      </c>
      <c r="B111" s="69" t="s">
        <v>19</v>
      </c>
      <c r="C111" s="75">
        <v>4</v>
      </c>
      <c r="D111" s="71" t="s">
        <v>171</v>
      </c>
      <c r="E111" s="72" t="s">
        <v>596</v>
      </c>
      <c r="F111" s="72" t="s">
        <v>153</v>
      </c>
      <c r="G111" s="69" t="s">
        <v>547</v>
      </c>
      <c r="H111" s="57" t="s">
        <v>608</v>
      </c>
      <c r="I111" s="81"/>
      <c r="J111" s="79"/>
      <c r="K111" s="74"/>
    </row>
    <row r="112" spans="1:11" s="75" customFormat="1" ht="32" x14ac:dyDescent="0.2">
      <c r="A112" s="68" t="str">
        <f>IF(C112="","VIRHE",IF(LEN(D112)&gt;0,IF(AND(E112&lt;&gt;"",F112&lt;&gt;""),A$1&amp;$B$2&amp;C112&amp;D112&amp;$B$2&amp;E112&amp;$B$2&amp;F112, IF(E112&lt;&gt;"", A$1&amp;$B$2&amp;C112&amp;D112&amp;$B$2&amp;E112,A$1&amp;$B$2&amp;C112&amp;D112)),""))</f>
        <v>0121-49-00-11</v>
      </c>
      <c r="B112" s="69" t="s">
        <v>46</v>
      </c>
      <c r="C112" s="70">
        <v>4</v>
      </c>
      <c r="D112" s="71" t="s">
        <v>171</v>
      </c>
      <c r="E112" s="72" t="s">
        <v>596</v>
      </c>
      <c r="F112" s="72" t="s">
        <v>150</v>
      </c>
      <c r="G112" s="69" t="s">
        <v>597</v>
      </c>
      <c r="H112" s="59" t="s">
        <v>605</v>
      </c>
      <c r="I112" s="73"/>
      <c r="J112" s="74"/>
      <c r="K112" s="74"/>
    </row>
    <row r="113" spans="1:11" s="75" customFormat="1" ht="32" x14ac:dyDescent="0.2">
      <c r="A113" s="68" t="str">
        <f>IF(C113="","VIRHE",IF(LEN(D113)&gt;0,IF(AND(E113&lt;&gt;"",F113&lt;&gt;""),A$1&amp;$B$2&amp;C113&amp;D113&amp;$B$2&amp;E113&amp;$B$2&amp;F113, IF(E113&lt;&gt;"", A$1&amp;$B$2&amp;C113&amp;D113&amp;$B$2&amp;E113,A$1&amp;$B$2&amp;C113&amp;D113)),""))</f>
        <v>0121-49-00-12</v>
      </c>
      <c r="B113" s="69" t="s">
        <v>606</v>
      </c>
      <c r="C113" s="70">
        <v>4</v>
      </c>
      <c r="D113" s="71" t="s">
        <v>171</v>
      </c>
      <c r="E113" s="72" t="s">
        <v>596</v>
      </c>
      <c r="F113" s="72" t="s">
        <v>151</v>
      </c>
      <c r="G113" s="69" t="s">
        <v>622</v>
      </c>
      <c r="H113" s="59" t="s">
        <v>609</v>
      </c>
      <c r="I113" s="73"/>
      <c r="J113" s="74"/>
      <c r="K113" s="74"/>
    </row>
    <row r="114" spans="1:11" s="75" customFormat="1" ht="32" x14ac:dyDescent="0.2">
      <c r="A114" s="68" t="str">
        <f>IF(C114="","VIRHE",IF(LEN(D114)&gt;0,IF(AND(E114&lt;&gt;"",F114&lt;&gt;""),A$1&amp;$B$2&amp;C114&amp;D114&amp;$B$2&amp;E114&amp;$B$2&amp;F114, IF(E114&lt;&gt;"", A$1&amp;$B$2&amp;C114&amp;D114&amp;$B$2&amp;E114,A$1&amp;$B$2&amp;C114&amp;D114)),""))</f>
        <v>0121-49-00-12</v>
      </c>
      <c r="B114" s="69" t="s">
        <v>604</v>
      </c>
      <c r="C114" s="70">
        <v>4</v>
      </c>
      <c r="D114" s="71" t="s">
        <v>171</v>
      </c>
      <c r="E114" s="72" t="s">
        <v>596</v>
      </c>
      <c r="F114" s="72" t="s">
        <v>151</v>
      </c>
      <c r="G114" s="69" t="s">
        <v>623</v>
      </c>
      <c r="H114" s="59" t="s">
        <v>607</v>
      </c>
      <c r="I114" s="73"/>
      <c r="J114" s="74"/>
      <c r="K114" s="74"/>
    </row>
    <row r="115" spans="1:11" s="75" customFormat="1" ht="16" x14ac:dyDescent="0.2">
      <c r="A115" s="68" t="str">
        <f>IF(C115="","VIRHE",IF(LEN(D115)&gt;0,IF(AND(E115&lt;&gt;"",F115&lt;&gt;""),A$1&amp;$B$2&amp;C115&amp;D115&amp;$B$2&amp;E115&amp;$B$2&amp;F115, IF(E115&lt;&gt;"", A$1&amp;$B$2&amp;C115&amp;D115&amp;$B$2&amp;E115,A$1&amp;$B$2&amp;C115&amp;D115)),""))</f>
        <v>0121-49-00-13</v>
      </c>
      <c r="B115" s="69" t="s">
        <v>49</v>
      </c>
      <c r="C115" s="70">
        <v>4</v>
      </c>
      <c r="D115" s="71" t="s">
        <v>171</v>
      </c>
      <c r="E115" s="72" t="s">
        <v>596</v>
      </c>
      <c r="F115" s="72" t="s">
        <v>152</v>
      </c>
      <c r="G115" s="69" t="s">
        <v>624</v>
      </c>
      <c r="H115" s="59" t="s">
        <v>610</v>
      </c>
      <c r="I115" s="73"/>
      <c r="J115" s="74"/>
      <c r="K115" s="74"/>
    </row>
    <row r="116" spans="1:11" s="75" customFormat="1" ht="32" x14ac:dyDescent="0.2">
      <c r="A116" s="68" t="str">
        <f>IF(C116="","VIRHE",IF(LEN(D116)&gt;0,IF(AND(E116&lt;&gt;"",F116&lt;&gt;""),A$1&amp;$B$2&amp;C116&amp;D116&amp;$B$2&amp;E116&amp;$B$2&amp;F116, IF(E116&lt;&gt;"", A$1&amp;$B$2&amp;C116&amp;D116&amp;$B$2&amp;E116,A$1&amp;$B$2&amp;C116&amp;D116)),""))</f>
        <v>0121-49-00-21</v>
      </c>
      <c r="B116" s="69" t="s">
        <v>434</v>
      </c>
      <c r="C116" s="70">
        <v>4</v>
      </c>
      <c r="D116" s="71" t="s">
        <v>171</v>
      </c>
      <c r="E116" s="72" t="s">
        <v>596</v>
      </c>
      <c r="F116" s="72" t="s">
        <v>187</v>
      </c>
      <c r="G116" s="69" t="s">
        <v>626</v>
      </c>
      <c r="H116" s="59" t="s">
        <v>611</v>
      </c>
      <c r="I116" s="73"/>
      <c r="J116" s="74"/>
      <c r="K116" s="74"/>
    </row>
    <row r="117" spans="1:11" s="75" customFormat="1" ht="48" x14ac:dyDescent="0.2">
      <c r="A117" s="68" t="str">
        <f>IF(C117="","VIRHE",IF(LEN(D117)&gt;0,IF(AND(E117&lt;&gt;"",F117&lt;&gt;""),A$1&amp;$B$2&amp;C117&amp;D117&amp;$B$2&amp;E117&amp;$B$2&amp;F117, IF(E117&lt;&gt;"", A$1&amp;$B$2&amp;C117&amp;D117&amp;$B$2&amp;E117,A$1&amp;$B$2&amp;C117&amp;D117)),""))</f>
        <v>0121-49-00-22</v>
      </c>
      <c r="B117" s="69" t="s">
        <v>435</v>
      </c>
      <c r="C117" s="70">
        <v>4</v>
      </c>
      <c r="D117" s="71" t="s">
        <v>171</v>
      </c>
      <c r="E117" s="72" t="s">
        <v>596</v>
      </c>
      <c r="F117" s="72" t="s">
        <v>188</v>
      </c>
      <c r="G117" s="69" t="s">
        <v>625</v>
      </c>
      <c r="H117" s="59" t="s">
        <v>612</v>
      </c>
      <c r="I117" s="73"/>
      <c r="J117" s="74"/>
      <c r="K117" s="74"/>
    </row>
    <row r="118" spans="1:11" s="75" customFormat="1" ht="32" x14ac:dyDescent="0.2">
      <c r="A118" s="68" t="str">
        <f>IF(C118="","VIRHE",IF(LEN(D118)&gt;0,IF(AND(E118&lt;&gt;"",F118&lt;&gt;""),A$1&amp;$B$2&amp;C118&amp;D118&amp;$B$2&amp;E118&amp;$B$2&amp;F118, IF(E118&lt;&gt;"", A$1&amp;$B$2&amp;C118&amp;D118&amp;$B$2&amp;E118,A$1&amp;$B$2&amp;C118&amp;D118)),""))</f>
        <v>0121-49-00-23</v>
      </c>
      <c r="B118" s="69" t="s">
        <v>48</v>
      </c>
      <c r="C118" s="70">
        <v>4</v>
      </c>
      <c r="D118" s="71" t="s">
        <v>171</v>
      </c>
      <c r="E118" s="72" t="s">
        <v>596</v>
      </c>
      <c r="F118" s="72" t="s">
        <v>191</v>
      </c>
      <c r="G118" s="69" t="s">
        <v>627</v>
      </c>
      <c r="H118" s="59" t="s">
        <v>613</v>
      </c>
      <c r="I118" s="73"/>
      <c r="J118" s="74"/>
      <c r="K118" s="74"/>
    </row>
    <row r="119" spans="1:11" s="75" customFormat="1" ht="32" x14ac:dyDescent="0.2">
      <c r="A119" s="68" t="str">
        <f>IF(C119="","VIRHE",IF(LEN(D119)&gt;0,IF(AND(E119&lt;&gt;"",F119&lt;&gt;""),A$1&amp;$B$2&amp;C119&amp;D119&amp;$B$2&amp;E119&amp;$B$2&amp;F119, IF(E119&lt;&gt;"", A$1&amp;$B$2&amp;C119&amp;D119&amp;$B$2&amp;E119,A$1&amp;$B$2&amp;C119&amp;D119)),""))</f>
        <v>0121-49-00-31</v>
      </c>
      <c r="B119" s="69" t="s">
        <v>47</v>
      </c>
      <c r="C119" s="70">
        <v>4</v>
      </c>
      <c r="D119" s="71" t="s">
        <v>171</v>
      </c>
      <c r="E119" s="72" t="s">
        <v>596</v>
      </c>
      <c r="F119" s="72" t="s">
        <v>203</v>
      </c>
      <c r="G119" s="69" t="s">
        <v>620</v>
      </c>
      <c r="H119" s="59" t="s">
        <v>614</v>
      </c>
      <c r="I119" s="73"/>
      <c r="J119" s="74"/>
      <c r="K119" s="74"/>
    </row>
    <row r="120" spans="1:11" s="75" customFormat="1" ht="48" x14ac:dyDescent="0.2">
      <c r="A120" s="68" t="str">
        <f>IF(C120="","VIRHE",IF(LEN(D120)&gt;0,IF(AND(E120&lt;&gt;"",F120&lt;&gt;""),A$1&amp;$B$2&amp;C120&amp;D120&amp;$B$2&amp;E120&amp;$B$2&amp;F120, IF(E120&lt;&gt;"", A$1&amp;$B$2&amp;C120&amp;D120&amp;$B$2&amp;E120,A$1&amp;$B$2&amp;C120&amp;D120)),""))</f>
        <v>0121-49-00-91</v>
      </c>
      <c r="B120" s="69" t="s">
        <v>50</v>
      </c>
      <c r="C120" s="70">
        <v>4</v>
      </c>
      <c r="D120" s="71" t="s">
        <v>171</v>
      </c>
      <c r="E120" s="72" t="s">
        <v>596</v>
      </c>
      <c r="F120" s="72" t="s">
        <v>287</v>
      </c>
      <c r="G120" s="69" t="s">
        <v>621</v>
      </c>
      <c r="H120" s="59" t="s">
        <v>615</v>
      </c>
      <c r="I120" s="73"/>
      <c r="J120" s="74"/>
      <c r="K120" s="74"/>
    </row>
    <row r="121" spans="1:11" s="38" customFormat="1" x14ac:dyDescent="0.2">
      <c r="A121" s="39" t="str">
        <f>IF(C121="","VIRHE",IF(LEN(D121)&gt;0,IF(AND(E121&lt;&gt;"",F121&lt;&gt;""),A$1&amp;$B$2&amp;C121&amp;D121&amp;$B$2&amp;E121&amp;$B$2&amp;F121, IF(E121&lt;&gt;"", A$1&amp;$B$2&amp;C121&amp;D121&amp;$B$2&amp;E121,A$1&amp;$B$2&amp;C121&amp;D121)),""))</f>
        <v/>
      </c>
      <c r="B121" s="32" t="s">
        <v>1</v>
      </c>
      <c r="C121" s="55">
        <v>5</v>
      </c>
      <c r="D121" s="33"/>
      <c r="E121" s="34"/>
      <c r="F121" s="34"/>
      <c r="G121" s="35"/>
      <c r="H121" s="65"/>
      <c r="I121" s="36"/>
      <c r="J121" s="37"/>
      <c r="K121" s="37"/>
    </row>
    <row r="122" spans="1:11" s="75" customFormat="1" ht="32" x14ac:dyDescent="0.2">
      <c r="A122" s="68" t="str">
        <f>IF(C122="","VIRHE",IF(LEN(D122)&gt;0,IF(AND(E122&lt;&gt;"",F122&lt;&gt;""),A$1&amp;$B$2&amp;C122&amp;D122&amp;$B$2&amp;E122&amp;$B$2&amp;F122, IF(E122&lt;&gt;"", A$1&amp;$B$2&amp;C122&amp;D122&amp;$B$2&amp;E122,A$1&amp;$B$2&amp;C122&amp;D122)),""))</f>
        <v>0121-51-00</v>
      </c>
      <c r="B122" s="69" t="s">
        <v>95</v>
      </c>
      <c r="C122" s="70">
        <v>5</v>
      </c>
      <c r="D122" s="71" t="s">
        <v>149</v>
      </c>
      <c r="E122" s="72" t="s">
        <v>596</v>
      </c>
      <c r="F122" s="72"/>
      <c r="G122" s="69" t="s">
        <v>422</v>
      </c>
      <c r="H122" s="59" t="s">
        <v>616</v>
      </c>
      <c r="I122" s="73"/>
      <c r="J122" s="74"/>
      <c r="K122" s="74"/>
    </row>
    <row r="123" spans="1:11" s="75" customFormat="1" ht="16" x14ac:dyDescent="0.2">
      <c r="A123" s="68" t="str">
        <f>IF(C123="","VIRHE",IF(LEN(D123)&gt;0,IF(AND(E123&lt;&gt;"",F123&lt;&gt;""),A$1&amp;$B$2&amp;C123&amp;D123&amp;$B$2&amp;E123&amp;$B$2&amp;F123, IF(E123&lt;&gt;"", A$1&amp;$B$2&amp;C123&amp;D123&amp;$B$2&amp;E123,A$1&amp;$B$2&amp;C123&amp;D123)),""))</f>
        <v>0121-52-00</v>
      </c>
      <c r="B123" s="69" t="s">
        <v>113</v>
      </c>
      <c r="C123" s="70">
        <v>5</v>
      </c>
      <c r="D123" s="71" t="s">
        <v>154</v>
      </c>
      <c r="E123" s="72" t="s">
        <v>596</v>
      </c>
      <c r="F123" s="72"/>
      <c r="G123" s="69" t="s">
        <v>114</v>
      </c>
      <c r="H123" s="59" t="s">
        <v>617</v>
      </c>
      <c r="I123" s="73"/>
      <c r="J123" s="74"/>
      <c r="K123" s="74"/>
    </row>
    <row r="124" spans="1:11" s="75" customFormat="1" ht="32" x14ac:dyDescent="0.2">
      <c r="A124" s="68" t="str">
        <f>IF(C124="","VIRHE",IF(LEN(D124)&gt;0,IF(AND(E124&lt;&gt;"",F124&lt;&gt;""),A$1&amp;$B$2&amp;C124&amp;D124&amp;$B$2&amp;E124&amp;$B$2&amp;F124, IF(E124&lt;&gt;"", A$1&amp;$B$2&amp;C124&amp;D124&amp;$B$2&amp;E124,A$1&amp;$B$2&amp;C124&amp;D124)),""))</f>
        <v>0121-52-01</v>
      </c>
      <c r="B124" s="69" t="s">
        <v>408</v>
      </c>
      <c r="C124" s="70">
        <v>5</v>
      </c>
      <c r="D124" s="71" t="s">
        <v>154</v>
      </c>
      <c r="E124" s="72" t="s">
        <v>153</v>
      </c>
      <c r="F124" s="72"/>
      <c r="G124" s="69" t="s">
        <v>412</v>
      </c>
      <c r="H124" s="59" t="s">
        <v>619</v>
      </c>
      <c r="I124" s="73"/>
      <c r="J124" s="74"/>
      <c r="K124" s="74"/>
    </row>
    <row r="125" spans="1:11" s="75" customFormat="1" ht="32" x14ac:dyDescent="0.2">
      <c r="A125" s="68" t="str">
        <f>IF(C125="","VIRHE",IF(LEN(D125)&gt;0,IF(AND(E125&lt;&gt;"",F125&lt;&gt;""),A$1&amp;$B$2&amp;C125&amp;D125&amp;$B$2&amp;E125&amp;$B$2&amp;F125, IF(E125&lt;&gt;"", A$1&amp;$B$2&amp;C125&amp;D125&amp;$B$2&amp;E125,A$1&amp;$B$2&amp;C125&amp;D125)),""))</f>
        <v>0121-52-02</v>
      </c>
      <c r="B125" s="69" t="s">
        <v>409</v>
      </c>
      <c r="C125" s="70">
        <v>5</v>
      </c>
      <c r="D125" s="71" t="s">
        <v>154</v>
      </c>
      <c r="E125" s="72" t="s">
        <v>175</v>
      </c>
      <c r="F125" s="72"/>
      <c r="G125" s="69" t="s">
        <v>413</v>
      </c>
      <c r="H125" s="59" t="s">
        <v>628</v>
      </c>
      <c r="I125" s="73"/>
      <c r="J125" s="74"/>
      <c r="K125" s="74"/>
    </row>
    <row r="126" spans="1:11" s="75" customFormat="1" ht="32" x14ac:dyDescent="0.2">
      <c r="A126" s="68" t="str">
        <f>IF(C126="","VIRHE",IF(LEN(D126)&gt;0,IF(AND(E126&lt;&gt;"",F126&lt;&gt;""),A$1&amp;$B$2&amp;C126&amp;D126&amp;$B$2&amp;E126&amp;$B$2&amp;F126, IF(E126&lt;&gt;"", A$1&amp;$B$2&amp;C126&amp;D126&amp;$B$2&amp;E126,A$1&amp;$B$2&amp;C126&amp;D126)),""))</f>
        <v>0121-52-03</v>
      </c>
      <c r="B126" s="69" t="s">
        <v>410</v>
      </c>
      <c r="C126" s="70">
        <v>5</v>
      </c>
      <c r="D126" s="71" t="s">
        <v>154</v>
      </c>
      <c r="E126" s="72" t="s">
        <v>180</v>
      </c>
      <c r="F126" s="72"/>
      <c r="G126" s="69" t="s">
        <v>411</v>
      </c>
      <c r="H126" s="59" t="s">
        <v>629</v>
      </c>
      <c r="I126" s="73"/>
      <c r="J126" s="74"/>
      <c r="K126" s="74"/>
    </row>
    <row r="127" spans="1:11" s="75" customFormat="1" ht="16" x14ac:dyDescent="0.2">
      <c r="A127" s="68" t="str">
        <f>IF(C127="","VIRHE",IF(LEN(D127)&gt;0,IF(AND(E127&lt;&gt;"",F127&lt;&gt;""),A$1&amp;$B$2&amp;C127&amp;D127&amp;$B$2&amp;E127&amp;$B$2&amp;F127, IF(E127&lt;&gt;"", A$1&amp;$B$2&amp;C127&amp;D127&amp;$B$2&amp;E127,A$1&amp;$B$2&amp;C127&amp;D127)),""))</f>
        <v>0121-52-04</v>
      </c>
      <c r="B127" s="69" t="s">
        <v>115</v>
      </c>
      <c r="C127" s="70">
        <v>5</v>
      </c>
      <c r="D127" s="71" t="s">
        <v>154</v>
      </c>
      <c r="E127" s="72" t="s">
        <v>200</v>
      </c>
      <c r="F127" s="72"/>
      <c r="G127" s="69" t="s">
        <v>423</v>
      </c>
      <c r="H127" s="59" t="s">
        <v>630</v>
      </c>
      <c r="I127" s="73"/>
      <c r="J127" s="74"/>
      <c r="K127" s="74"/>
    </row>
    <row r="128" spans="1:11" s="75" customFormat="1" ht="32" x14ac:dyDescent="0.2">
      <c r="A128" s="68" t="str">
        <f>IF(C128="","VIRHE",IF(LEN(D128)&gt;0,IF(AND(E128&lt;&gt;"",F128&lt;&gt;""),A$1&amp;$B$2&amp;C128&amp;D128&amp;$B$2&amp;E128&amp;$B$2&amp;F128, IF(E128&lt;&gt;"", A$1&amp;$B$2&amp;C128&amp;D128&amp;$B$2&amp;E128,A$1&amp;$B$2&amp;C128&amp;D128)),""))</f>
        <v>0121-52-05</v>
      </c>
      <c r="B128" s="69" t="s">
        <v>51</v>
      </c>
      <c r="C128" s="70">
        <v>5</v>
      </c>
      <c r="D128" s="71" t="s">
        <v>154</v>
      </c>
      <c r="E128" s="72" t="s">
        <v>204</v>
      </c>
      <c r="F128" s="72"/>
      <c r="G128" s="69"/>
      <c r="H128" s="59" t="s">
        <v>631</v>
      </c>
      <c r="I128" s="73"/>
      <c r="J128" s="74"/>
      <c r="K128" s="74"/>
    </row>
    <row r="129" spans="1:11" s="75" customFormat="1" ht="32" x14ac:dyDescent="0.2">
      <c r="A129" s="68" t="str">
        <f>IF(C129="","VIRHE",IF(LEN(D129)&gt;0,IF(AND(E129&lt;&gt;"",F129&lt;&gt;""),A$1&amp;$B$2&amp;C129&amp;D129&amp;$B$2&amp;E129&amp;$B$2&amp;F129, IF(E129&lt;&gt;"", A$1&amp;$B$2&amp;C129&amp;D129&amp;$B$2&amp;E129,A$1&amp;$B$2&amp;C129&amp;D129)),""))</f>
        <v>0121-53-00</v>
      </c>
      <c r="B129" s="69" t="s">
        <v>116</v>
      </c>
      <c r="C129" s="70">
        <v>5</v>
      </c>
      <c r="D129" s="71" t="s">
        <v>157</v>
      </c>
      <c r="E129" s="72" t="s">
        <v>596</v>
      </c>
      <c r="F129" s="72"/>
      <c r="G129" s="69" t="s">
        <v>424</v>
      </c>
      <c r="H129" s="59" t="s">
        <v>632</v>
      </c>
      <c r="I129" s="73"/>
      <c r="J129" s="74"/>
      <c r="K129" s="74"/>
    </row>
    <row r="130" spans="1:11" s="75" customFormat="1" ht="32" x14ac:dyDescent="0.2">
      <c r="A130" s="68" t="str">
        <f>IF(C130="","VIRHE",IF(LEN(D130)&gt;0,IF(AND(E130&lt;&gt;"",F130&lt;&gt;""),A$1&amp;$B$2&amp;C130&amp;D130&amp;$B$2&amp;E130&amp;$B$2&amp;F130, IF(E130&lt;&gt;"", A$1&amp;$B$2&amp;C130&amp;D130&amp;$B$2&amp;E130,A$1&amp;$B$2&amp;C130&amp;D130)),""))</f>
        <v>0121-53-01</v>
      </c>
      <c r="B130" s="69" t="s">
        <v>117</v>
      </c>
      <c r="C130" s="70">
        <v>5</v>
      </c>
      <c r="D130" s="71" t="s">
        <v>157</v>
      </c>
      <c r="E130" s="72" t="s">
        <v>153</v>
      </c>
      <c r="F130" s="72"/>
      <c r="G130" s="69" t="s">
        <v>757</v>
      </c>
      <c r="H130" s="59" t="s">
        <v>633</v>
      </c>
      <c r="I130" s="73"/>
      <c r="J130" s="74"/>
      <c r="K130" s="74"/>
    </row>
    <row r="131" spans="1:11" s="69" customFormat="1" ht="32" x14ac:dyDescent="0.2">
      <c r="A131" s="68" t="str">
        <f>IF(C131="","VIRHE",IF(LEN(D131)&gt;0,IF(AND(E131&lt;&gt;"",F131&lt;&gt;""),A$1&amp;$B$2&amp;C131&amp;D131&amp;$B$2&amp;E131&amp;$B$2&amp;F131, IF(E131&lt;&gt;"", A$1&amp;$B$2&amp;C131&amp;D131&amp;$B$2&amp;E131,A$1&amp;$B$2&amp;C131&amp;D131)),""))</f>
        <v>0121-53-02</v>
      </c>
      <c r="B131" s="69" t="s">
        <v>118</v>
      </c>
      <c r="C131" s="70">
        <v>5</v>
      </c>
      <c r="D131" s="71" t="s">
        <v>157</v>
      </c>
      <c r="E131" s="72" t="s">
        <v>175</v>
      </c>
      <c r="F131" s="72"/>
      <c r="G131" s="69" t="s">
        <v>758</v>
      </c>
      <c r="H131" s="59" t="s">
        <v>634</v>
      </c>
      <c r="I131" s="73"/>
      <c r="J131" s="74"/>
      <c r="K131" s="74"/>
    </row>
    <row r="132" spans="1:11" s="69" customFormat="1" ht="32" x14ac:dyDescent="0.2">
      <c r="A132" s="68" t="str">
        <f>IF(C132="","VIRHE",IF(LEN(D132)&gt;0,IF(AND(E132&lt;&gt;"",F132&lt;&gt;""),A$1&amp;$B$2&amp;C132&amp;D132&amp;$B$2&amp;E132&amp;$B$2&amp;F132, IF(E132&lt;&gt;"", A$1&amp;$B$2&amp;C132&amp;D132&amp;$B$2&amp;E132,A$1&amp;$B$2&amp;C132&amp;D132)),""))</f>
        <v>0121-53-03</v>
      </c>
      <c r="B132" s="69" t="s">
        <v>52</v>
      </c>
      <c r="C132" s="70">
        <v>5</v>
      </c>
      <c r="D132" s="71" t="s">
        <v>157</v>
      </c>
      <c r="E132" s="72" t="s">
        <v>180</v>
      </c>
      <c r="F132" s="72"/>
      <c r="G132" s="69" t="s">
        <v>759</v>
      </c>
      <c r="H132" s="57" t="s">
        <v>636</v>
      </c>
      <c r="I132" s="81"/>
      <c r="J132" s="79"/>
      <c r="K132" s="74"/>
    </row>
    <row r="133" spans="1:11" s="69" customFormat="1" ht="32" x14ac:dyDescent="0.2">
      <c r="A133" s="68" t="str">
        <f>IF(C133="","VIRHE",IF(LEN(D133)&gt;0,IF(AND(E133&lt;&gt;"",F133&lt;&gt;""),A$1&amp;$B$2&amp;C133&amp;D133&amp;$B$2&amp;E133&amp;$B$2&amp;F133, IF(E133&lt;&gt;"", A$1&amp;$B$2&amp;C133&amp;D133&amp;$B$2&amp;E133,A$1&amp;$B$2&amp;C133&amp;D133)),""))</f>
        <v>0121-55-00</v>
      </c>
      <c r="B133" s="69" t="s">
        <v>100</v>
      </c>
      <c r="C133" s="70">
        <v>5</v>
      </c>
      <c r="D133" s="71" t="s">
        <v>163</v>
      </c>
      <c r="E133" s="72" t="s">
        <v>596</v>
      </c>
      <c r="F133" s="72"/>
      <c r="G133" s="69" t="s">
        <v>425</v>
      </c>
      <c r="H133" s="57" t="s">
        <v>487</v>
      </c>
      <c r="I133" s="78" t="s">
        <v>486</v>
      </c>
      <c r="J133" s="74"/>
      <c r="K133" s="74"/>
    </row>
    <row r="134" spans="1:11" s="69" customFormat="1" x14ac:dyDescent="0.2">
      <c r="A134" s="68" t="str">
        <f>IF(C134="","VIRHE",IF(LEN(D134)&gt;0,IF(AND(E134&lt;&gt;"",F134&lt;&gt;""),A$1&amp;$B$2&amp;C134&amp;D134&amp;$B$2&amp;E134&amp;$B$2&amp;F134, IF(E134&lt;&gt;"", A$1&amp;$B$2&amp;C134&amp;D134&amp;$B$2&amp;E134,A$1&amp;$B$2&amp;C134&amp;D134)),""))</f>
        <v>0121-59</v>
      </c>
      <c r="B134" s="69" t="s">
        <v>53</v>
      </c>
      <c r="C134" s="70">
        <v>5</v>
      </c>
      <c r="D134" s="71" t="s">
        <v>171</v>
      </c>
      <c r="E134" s="72"/>
      <c r="F134" s="72"/>
      <c r="G134" s="69" t="s">
        <v>662</v>
      </c>
      <c r="H134" s="59"/>
      <c r="I134" s="73"/>
      <c r="J134" s="74"/>
      <c r="K134" s="74"/>
    </row>
    <row r="135" spans="1:11" s="69" customFormat="1" ht="48" x14ac:dyDescent="0.2">
      <c r="A135" s="68" t="str">
        <f>IF(C135="","VIRHE",IF(LEN(D135)&gt;0,IF(AND(E135&lt;&gt;"",F135&lt;&gt;""),A$1&amp;$B$2&amp;C135&amp;D135&amp;$B$2&amp;E135&amp;$B$2&amp;F135, IF(E135&lt;&gt;"", A$1&amp;$B$2&amp;C135&amp;D135&amp;$B$2&amp;E135,A$1&amp;$B$2&amp;C135&amp;D135)),""))</f>
        <v>0121-59-01</v>
      </c>
      <c r="B135" s="69" t="s">
        <v>54</v>
      </c>
      <c r="C135" s="70">
        <v>5</v>
      </c>
      <c r="D135" s="71" t="s">
        <v>171</v>
      </c>
      <c r="E135" s="72" t="s">
        <v>153</v>
      </c>
      <c r="F135" s="72"/>
      <c r="G135" s="69" t="s">
        <v>658</v>
      </c>
      <c r="H135" s="59" t="s">
        <v>635</v>
      </c>
      <c r="I135" s="73"/>
      <c r="J135" s="74"/>
      <c r="K135" s="74"/>
    </row>
    <row r="136" spans="1:11" s="69" customFormat="1" ht="48" x14ac:dyDescent="0.2">
      <c r="A136" s="68" t="str">
        <f>IF(C136="","VIRHE",IF(LEN(D136)&gt;0,IF(AND(E136&lt;&gt;"",F136&lt;&gt;""),A$1&amp;$B$2&amp;C136&amp;D136&amp;$B$2&amp;E136&amp;$B$2&amp;F136, IF(E136&lt;&gt;"", A$1&amp;$B$2&amp;C136&amp;D136&amp;$B$2&amp;E136,A$1&amp;$B$2&amp;C136&amp;D136)),""))</f>
        <v>0121-59-02</v>
      </c>
      <c r="B136" s="69" t="s">
        <v>638</v>
      </c>
      <c r="C136" s="70">
        <v>5</v>
      </c>
      <c r="D136" s="71" t="s">
        <v>171</v>
      </c>
      <c r="E136" s="72" t="s">
        <v>175</v>
      </c>
      <c r="F136" s="72"/>
      <c r="G136" s="69" t="s">
        <v>659</v>
      </c>
      <c r="H136" s="59" t="s">
        <v>639</v>
      </c>
      <c r="I136" s="73"/>
      <c r="J136" s="74"/>
      <c r="K136" s="74"/>
    </row>
    <row r="137" spans="1:11" s="69" customFormat="1" ht="64" x14ac:dyDescent="0.2">
      <c r="A137" s="68" t="str">
        <f>IF(C137="","VIRHE",IF(LEN(D137)&gt;0,IF(AND(E137&lt;&gt;"",F137&lt;&gt;""),A$1&amp;$B$2&amp;C137&amp;D137&amp;$B$2&amp;E137&amp;$B$2&amp;F137, IF(E137&lt;&gt;"", A$1&amp;$B$2&amp;C137&amp;D137&amp;$B$2&amp;E137,A$1&amp;$B$2&amp;C137&amp;D137)),""))</f>
        <v>0121-59-03</v>
      </c>
      <c r="B137" s="69" t="s">
        <v>637</v>
      </c>
      <c r="C137" s="70">
        <v>5</v>
      </c>
      <c r="D137" s="71" t="s">
        <v>171</v>
      </c>
      <c r="E137" s="72" t="s">
        <v>180</v>
      </c>
      <c r="F137" s="72"/>
      <c r="G137" s="69" t="s">
        <v>660</v>
      </c>
      <c r="H137" s="59" t="s">
        <v>640</v>
      </c>
      <c r="I137" s="73"/>
      <c r="J137" s="74"/>
      <c r="K137" s="74"/>
    </row>
    <row r="138" spans="1:11" s="69" customFormat="1" ht="32" x14ac:dyDescent="0.2">
      <c r="A138" s="68" t="str">
        <f>IF(C138="","VIRHE",IF(LEN(D138)&gt;0,IF(AND(E138&lt;&gt;"",F138&lt;&gt;""),A$1&amp;$B$2&amp;C138&amp;D138&amp;$B$2&amp;E138&amp;$B$2&amp;F138, IF(E138&lt;&gt;"", A$1&amp;$B$2&amp;C138&amp;D138&amp;$B$2&amp;E138,A$1&amp;$B$2&amp;C138&amp;D138)),""))</f>
        <v>0121-59-04</v>
      </c>
      <c r="B138" s="69" t="s">
        <v>55</v>
      </c>
      <c r="C138" s="70">
        <v>5</v>
      </c>
      <c r="D138" s="71" t="s">
        <v>171</v>
      </c>
      <c r="E138" s="72" t="s">
        <v>200</v>
      </c>
      <c r="F138" s="72"/>
      <c r="G138" s="69" t="s">
        <v>661</v>
      </c>
      <c r="H138" s="59" t="s">
        <v>641</v>
      </c>
      <c r="I138" s="73"/>
      <c r="J138" s="74"/>
      <c r="K138" s="74"/>
    </row>
    <row r="139" spans="1:11" s="69" customFormat="1" ht="32" x14ac:dyDescent="0.2">
      <c r="A139" s="68" t="str">
        <f>IF(C139="","VIRHE",IF(LEN(D139)&gt;0,IF(AND(E139&lt;&gt;"",F139&lt;&gt;""),A$1&amp;$B$2&amp;C139&amp;D139&amp;$B$2&amp;E139&amp;$B$2&amp;F139, IF(E139&lt;&gt;"", A$1&amp;$B$2&amp;C139&amp;D139&amp;$B$2&amp;E139,A$1&amp;$B$2&amp;C139&amp;D139)),""))</f>
        <v>0121-59-05</v>
      </c>
      <c r="B139" s="69" t="s">
        <v>56</v>
      </c>
      <c r="C139" s="70">
        <v>5</v>
      </c>
      <c r="D139" s="71" t="s">
        <v>171</v>
      </c>
      <c r="E139" s="72" t="s">
        <v>204</v>
      </c>
      <c r="F139" s="72"/>
      <c r="G139" s="69" t="s">
        <v>421</v>
      </c>
      <c r="H139" s="59" t="s">
        <v>642</v>
      </c>
      <c r="I139" s="73"/>
      <c r="J139" s="74"/>
      <c r="K139" s="74"/>
    </row>
    <row r="140" spans="1:11" s="38" customFormat="1" x14ac:dyDescent="0.2">
      <c r="A140" s="39" t="str">
        <f>IF(C140="","VIRHE",IF(LEN(D140)&gt;0,IF(AND(E140&lt;&gt;"",F140&lt;&gt;""),A$1&amp;$B$2&amp;C140&amp;D140&amp;$B$2&amp;E140&amp;$B$2&amp;F140, IF(E140&lt;&gt;"", A$1&amp;$B$2&amp;C140&amp;D140&amp;$B$2&amp;E140,A$1&amp;$B$2&amp;C140&amp;D140)),""))</f>
        <v/>
      </c>
      <c r="B140" s="32" t="s">
        <v>2</v>
      </c>
      <c r="C140" s="55">
        <v>6</v>
      </c>
      <c r="D140" s="33"/>
      <c r="E140" s="34"/>
      <c r="F140" s="34"/>
      <c r="G140" s="35"/>
      <c r="H140" s="65"/>
      <c r="I140" s="36"/>
      <c r="J140" s="37"/>
      <c r="K140" s="37"/>
    </row>
    <row r="141" spans="1:11" s="69" customFormat="1" ht="32" x14ac:dyDescent="0.2">
      <c r="A141" s="68" t="str">
        <f>IF(C141="","VIRHE",IF(LEN(D141)&gt;0,IF(AND(E141&lt;&gt;"",F141&lt;&gt;""),A$1&amp;$B$2&amp;C141&amp;D141&amp;$B$2&amp;E141&amp;$B$2&amp;F141, IF(E141&lt;&gt;"", A$1&amp;$B$2&amp;C141&amp;D141&amp;$B$2&amp;E141,A$1&amp;$B$2&amp;C141&amp;D141)),""))</f>
        <v>0121-61-00</v>
      </c>
      <c r="B141" s="69" t="s">
        <v>57</v>
      </c>
      <c r="C141" s="70">
        <v>6</v>
      </c>
      <c r="D141" s="71" t="s">
        <v>149</v>
      </c>
      <c r="E141" s="72" t="s">
        <v>596</v>
      </c>
      <c r="F141" s="72"/>
      <c r="G141" s="69" t="s">
        <v>420</v>
      </c>
      <c r="H141" s="59" t="s">
        <v>643</v>
      </c>
      <c r="I141" s="73"/>
      <c r="J141" s="74"/>
      <c r="K141" s="74"/>
    </row>
    <row r="142" spans="1:11" s="69" customFormat="1" ht="32" x14ac:dyDescent="0.2">
      <c r="A142" s="68" t="str">
        <f>IF(C142="","VIRHE",IF(LEN(D142)&gt;0,IF(AND(E142&lt;&gt;"",F142&lt;&gt;""),A$1&amp;$B$2&amp;C142&amp;D142&amp;$B$2&amp;E142&amp;$B$2&amp;F142, IF(E142&lt;&gt;"", A$1&amp;$B$2&amp;C142&amp;D142&amp;$B$2&amp;E142,A$1&amp;$B$2&amp;C142&amp;D142)),""))</f>
        <v>0121-62-00</v>
      </c>
      <c r="B142" s="69" t="s">
        <v>58</v>
      </c>
      <c r="C142" s="70">
        <v>6</v>
      </c>
      <c r="D142" s="71" t="s">
        <v>154</v>
      </c>
      <c r="E142" s="72" t="s">
        <v>596</v>
      </c>
      <c r="F142" s="72"/>
      <c r="G142" s="69" t="s">
        <v>448</v>
      </c>
      <c r="H142" s="59" t="s">
        <v>644</v>
      </c>
      <c r="I142" s="73"/>
      <c r="J142" s="74"/>
      <c r="K142" s="74"/>
    </row>
    <row r="143" spans="1:11" s="69" customFormat="1" ht="32" x14ac:dyDescent="0.2">
      <c r="A143" s="68" t="str">
        <f>IF(C143="","VIRHE",IF(LEN(D143)&gt;0,IF(AND(E143&lt;&gt;"",F143&lt;&gt;""),A$1&amp;$B$2&amp;C143&amp;D143&amp;$B$2&amp;E143&amp;$B$2&amp;F143, IF(E143&lt;&gt;"", A$1&amp;$B$2&amp;C143&amp;D143&amp;$B$2&amp;E143,A$1&amp;$B$2&amp;C143&amp;D143)),""))</f>
        <v>0121-63-00</v>
      </c>
      <c r="B143" s="69" t="s">
        <v>59</v>
      </c>
      <c r="C143" s="70">
        <v>6</v>
      </c>
      <c r="D143" s="71" t="s">
        <v>157</v>
      </c>
      <c r="E143" s="72" t="s">
        <v>596</v>
      </c>
      <c r="F143" s="72"/>
      <c r="G143" s="69" t="s">
        <v>447</v>
      </c>
      <c r="H143" s="59" t="s">
        <v>645</v>
      </c>
      <c r="I143" s="73"/>
      <c r="J143" s="74"/>
      <c r="K143" s="74"/>
    </row>
    <row r="144" spans="1:11" s="75" customFormat="1" ht="16" x14ac:dyDescent="0.2">
      <c r="A144" s="68" t="str">
        <f>IF(C144="","VIRHE",IF(LEN(D144)&gt;0,IF(AND(E144&lt;&gt;"",F144&lt;&gt;""),A$1&amp;$B$2&amp;C144&amp;D144&amp;$B$2&amp;E144&amp;$B$2&amp;F144, IF(E144&lt;&gt;"", A$1&amp;$B$2&amp;C144&amp;D144&amp;$B$2&amp;E144,A$1&amp;$B$2&amp;C144&amp;D144)),""))</f>
        <v>0121-64-00</v>
      </c>
      <c r="B144" s="69" t="s">
        <v>60</v>
      </c>
      <c r="C144" s="70">
        <v>6</v>
      </c>
      <c r="D144" s="71" t="s">
        <v>160</v>
      </c>
      <c r="E144" s="72" t="s">
        <v>596</v>
      </c>
      <c r="F144" s="72"/>
      <c r="G144" s="69" t="s">
        <v>389</v>
      </c>
      <c r="H144" s="59" t="s">
        <v>646</v>
      </c>
      <c r="I144" s="73"/>
      <c r="J144" s="74"/>
      <c r="K144" s="74"/>
    </row>
    <row r="145" spans="1:11" s="75" customFormat="1" ht="64" x14ac:dyDescent="0.2">
      <c r="A145" s="68" t="str">
        <f>IF(C145="","VIRHE",IF(LEN(D145)&gt;0,IF(AND(E145&lt;&gt;"",F145&lt;&gt;""),A$1&amp;$B$2&amp;C145&amp;D145&amp;$B$2&amp;E145&amp;$B$2&amp;F145, IF(E145&lt;&gt;"", A$1&amp;$B$2&amp;C145&amp;D145&amp;$B$2&amp;E145,A$1&amp;$B$2&amp;C145&amp;D145)),""))</f>
        <v>0121-64-01</v>
      </c>
      <c r="B145" s="69" t="s">
        <v>61</v>
      </c>
      <c r="C145" s="70">
        <v>6</v>
      </c>
      <c r="D145" s="71" t="s">
        <v>160</v>
      </c>
      <c r="E145" s="72" t="s">
        <v>153</v>
      </c>
      <c r="F145" s="72"/>
      <c r="G145" s="69" t="s">
        <v>647</v>
      </c>
      <c r="H145" s="59" t="s">
        <v>663</v>
      </c>
      <c r="I145" s="73"/>
      <c r="J145" s="74"/>
      <c r="K145" s="74"/>
    </row>
    <row r="146" spans="1:11" s="75" customFormat="1" ht="48" x14ac:dyDescent="0.2">
      <c r="A146" s="68" t="str">
        <f>IF(C146="","VIRHE",IF(LEN(D146)&gt;0,IF(AND(E146&lt;&gt;"",F146&lt;&gt;""),A$1&amp;$B$2&amp;C146&amp;D146&amp;$B$2&amp;E146&amp;$B$2&amp;F146, IF(E146&lt;&gt;"", A$1&amp;$B$2&amp;C146&amp;D146&amp;$B$2&amp;E146,A$1&amp;$B$2&amp;C146&amp;D146)),""))</f>
        <v>0121-64-03</v>
      </c>
      <c r="B146" s="69" t="s">
        <v>62</v>
      </c>
      <c r="C146" s="70">
        <v>6</v>
      </c>
      <c r="D146" s="71" t="s">
        <v>160</v>
      </c>
      <c r="E146" s="72" t="s">
        <v>180</v>
      </c>
      <c r="F146" s="72"/>
      <c r="G146" s="69" t="s">
        <v>648</v>
      </c>
      <c r="H146" s="59" t="s">
        <v>668</v>
      </c>
      <c r="I146" s="73"/>
      <c r="J146" s="74"/>
      <c r="K146" s="74"/>
    </row>
    <row r="147" spans="1:11" s="75" customFormat="1" ht="32" x14ac:dyDescent="0.2">
      <c r="A147" s="68" t="str">
        <f>IF(C147="","VIRHE",IF(LEN(D147)&gt;0,IF(AND(E147&lt;&gt;"",F147&lt;&gt;""),A$1&amp;$B$2&amp;C147&amp;D147&amp;$B$2&amp;E147&amp;$B$2&amp;F147, IF(E147&lt;&gt;"", A$1&amp;$B$2&amp;C147&amp;D147&amp;$B$2&amp;E147,A$1&amp;$B$2&amp;C147&amp;D147)),""))</f>
        <v>0121-65-00</v>
      </c>
      <c r="B147" s="69" t="s">
        <v>418</v>
      </c>
      <c r="C147" s="70">
        <v>6</v>
      </c>
      <c r="D147" s="71" t="s">
        <v>163</v>
      </c>
      <c r="E147" s="72" t="s">
        <v>596</v>
      </c>
      <c r="F147" s="72"/>
      <c r="G147" s="69" t="s">
        <v>446</v>
      </c>
      <c r="H147" s="59" t="s">
        <v>653</v>
      </c>
      <c r="I147" s="73"/>
      <c r="J147" s="74"/>
      <c r="K147" s="74"/>
    </row>
    <row r="148" spans="1:11" s="75" customFormat="1" ht="64" x14ac:dyDescent="0.2">
      <c r="A148" s="68" t="str">
        <f>IF(C148="","VIRHE",IF(LEN(D148)&gt;0,IF(AND(E148&lt;&gt;"",F148&lt;&gt;""),A$1&amp;$B$2&amp;C148&amp;D148&amp;$B$2&amp;E148&amp;$B$2&amp;F148, IF(E148&lt;&gt;"", A$1&amp;$B$2&amp;C148&amp;D148&amp;$B$2&amp;E148,A$1&amp;$B$2&amp;C148&amp;D148)),""))</f>
        <v>0121-65-01</v>
      </c>
      <c r="B148" s="69" t="s">
        <v>649</v>
      </c>
      <c r="C148" s="70">
        <v>6</v>
      </c>
      <c r="D148" s="71" t="s">
        <v>163</v>
      </c>
      <c r="E148" s="72" t="s">
        <v>153</v>
      </c>
      <c r="F148" s="72"/>
      <c r="G148" s="69" t="s">
        <v>651</v>
      </c>
      <c r="H148" s="59" t="s">
        <v>654</v>
      </c>
      <c r="I148" s="73"/>
      <c r="J148" s="74"/>
      <c r="K148" s="74"/>
    </row>
    <row r="149" spans="1:11" s="75" customFormat="1" ht="48" x14ac:dyDescent="0.2">
      <c r="A149" s="68" t="str">
        <f>IF(C149="","VIRHE",IF(LEN(D149)&gt;0,IF(AND(E149&lt;&gt;"",F149&lt;&gt;""),A$1&amp;$B$2&amp;C149&amp;D149&amp;$B$2&amp;E149&amp;$B$2&amp;F149, IF(E149&lt;&gt;"", A$1&amp;$B$2&amp;C149&amp;D149&amp;$B$2&amp;E149,A$1&amp;$B$2&amp;C149&amp;D149)),""))</f>
        <v>0121-65-02</v>
      </c>
      <c r="B149" s="69" t="s">
        <v>650</v>
      </c>
      <c r="C149" s="70">
        <v>6</v>
      </c>
      <c r="D149" s="71" t="s">
        <v>163</v>
      </c>
      <c r="E149" s="72" t="s">
        <v>175</v>
      </c>
      <c r="F149" s="72"/>
      <c r="G149" s="69" t="s">
        <v>652</v>
      </c>
      <c r="H149" s="59" t="s">
        <v>655</v>
      </c>
      <c r="I149" s="73"/>
      <c r="J149" s="74"/>
      <c r="K149" s="74"/>
    </row>
    <row r="150" spans="1:11" s="75" customFormat="1" x14ac:dyDescent="0.2">
      <c r="A150" s="68" t="str">
        <f>IF(C150="","VIRHE",IF(LEN(D150)&gt;0,IF(AND(E150&lt;&gt;"",F150&lt;&gt;""),A$1&amp;$B$2&amp;C150&amp;D150&amp;$B$2&amp;E150&amp;$B$2&amp;F150, IF(E150&lt;&gt;"", A$1&amp;$B$2&amp;C150&amp;D150&amp;$B$2&amp;E150,A$1&amp;$B$2&amp;C150&amp;D150)),""))</f>
        <v>0121-69-00</v>
      </c>
      <c r="B150" s="69" t="s">
        <v>419</v>
      </c>
      <c r="C150" s="70">
        <v>6</v>
      </c>
      <c r="D150" s="71" t="s">
        <v>171</v>
      </c>
      <c r="E150" s="72" t="s">
        <v>596</v>
      </c>
      <c r="F150" s="72"/>
      <c r="G150" s="69"/>
      <c r="H150" s="57"/>
      <c r="I150" s="73"/>
      <c r="J150" s="74"/>
      <c r="K150" s="74"/>
    </row>
    <row r="151" spans="1:11" s="38" customFormat="1" x14ac:dyDescent="0.2">
      <c r="A151" s="39" t="str">
        <f>IF(C151="","VIRHE",IF(LEN(D151)&gt;0,IF(AND(E151&lt;&gt;"",F151&lt;&gt;""),A$1&amp;$B$2&amp;C151&amp;D151&amp;$B$2&amp;E151&amp;$B$2&amp;F151, IF(E151&lt;&gt;"", A$1&amp;$B$2&amp;C151&amp;D151&amp;$B$2&amp;E151,A$1&amp;$B$2&amp;C151&amp;D151)),""))</f>
        <v/>
      </c>
      <c r="B151" s="32" t="s">
        <v>63</v>
      </c>
      <c r="C151" s="55">
        <v>7</v>
      </c>
      <c r="D151" s="33"/>
      <c r="E151" s="34"/>
      <c r="F151" s="34"/>
      <c r="G151" s="35"/>
      <c r="H151" s="65"/>
      <c r="I151" s="36"/>
      <c r="J151" s="37"/>
      <c r="K151" s="37"/>
    </row>
    <row r="152" spans="1:11" s="75" customFormat="1" ht="48" x14ac:dyDescent="0.2">
      <c r="A152" s="68" t="str">
        <f>IF(C152="","VIRHE",IF(LEN(D152)&gt;0,IF(AND(E152&lt;&gt;"",F152&lt;&gt;""),A$1&amp;$B$2&amp;C152&amp;D152&amp;$B$2&amp;E152&amp;$B$2&amp;F152, IF(E152&lt;&gt;"", A$1&amp;$B$2&amp;C152&amp;D152&amp;$B$2&amp;E152,A$1&amp;$B$2&amp;C152&amp;D152)),""))</f>
        <v>0121-71-00</v>
      </c>
      <c r="B152" s="69" t="s">
        <v>96</v>
      </c>
      <c r="C152" s="70">
        <v>7</v>
      </c>
      <c r="D152" s="71" t="s">
        <v>149</v>
      </c>
      <c r="E152" s="72" t="s">
        <v>596</v>
      </c>
      <c r="F152" s="72"/>
      <c r="G152" s="69" t="s">
        <v>442</v>
      </c>
      <c r="H152" s="57" t="s">
        <v>656</v>
      </c>
      <c r="I152" s="73"/>
      <c r="J152" s="74"/>
      <c r="K152" s="74"/>
    </row>
    <row r="153" spans="1:11" s="75" customFormat="1" ht="16" x14ac:dyDescent="0.2">
      <c r="A153" s="68" t="str">
        <f>IF(C153="","VIRHE",IF(LEN(D153)&gt;0,IF(AND(E153&lt;&gt;"",F153&lt;&gt;""),A$1&amp;$B$2&amp;C153&amp;D153&amp;$B$2&amp;E153&amp;$B$2&amp;F153, IF(E153&lt;&gt;"", A$1&amp;$B$2&amp;C153&amp;D153&amp;$B$2&amp;E153,A$1&amp;$B$2&amp;C153&amp;D153)),""))</f>
        <v>0121-72-00</v>
      </c>
      <c r="B153" s="69" t="s">
        <v>64</v>
      </c>
      <c r="C153" s="70">
        <v>7</v>
      </c>
      <c r="D153" s="71" t="s">
        <v>154</v>
      </c>
      <c r="E153" s="72" t="s">
        <v>596</v>
      </c>
      <c r="F153" s="72"/>
      <c r="G153" s="69" t="s">
        <v>108</v>
      </c>
      <c r="H153" s="57" t="s">
        <v>657</v>
      </c>
      <c r="I153" s="73"/>
      <c r="J153" s="74"/>
      <c r="K153" s="74"/>
    </row>
    <row r="154" spans="1:11" s="75" customFormat="1" ht="32" x14ac:dyDescent="0.2">
      <c r="A154" s="68" t="str">
        <f>IF(C154="","VIRHE",IF(LEN(D154)&gt;0,IF(AND(E154&lt;&gt;"",F154&lt;&gt;""),A$1&amp;$B$2&amp;C154&amp;D154&amp;$B$2&amp;E154&amp;$B$2&amp;F154, IF(E154&lt;&gt;"", A$1&amp;$B$2&amp;C154&amp;D154&amp;$B$2&amp;E154,A$1&amp;$B$2&amp;C154&amp;D154)),""))</f>
        <v>0121-72-01</v>
      </c>
      <c r="B154" s="69" t="s">
        <v>104</v>
      </c>
      <c r="C154" s="70">
        <v>7</v>
      </c>
      <c r="D154" s="71" t="s">
        <v>154</v>
      </c>
      <c r="E154" s="72" t="s">
        <v>153</v>
      </c>
      <c r="F154" s="72"/>
      <c r="G154" s="69" t="s">
        <v>103</v>
      </c>
      <c r="H154" s="59" t="s">
        <v>667</v>
      </c>
      <c r="I154" s="73"/>
      <c r="J154" s="74"/>
      <c r="K154" s="74"/>
    </row>
    <row r="155" spans="1:11" s="75" customFormat="1" ht="48" x14ac:dyDescent="0.2">
      <c r="A155" s="68" t="str">
        <f>IF(C155="","VIRHE",IF(LEN(D155)&gt;0,IF(AND(E155&lt;&gt;"",F155&lt;&gt;""),A$1&amp;$B$2&amp;C155&amp;D155&amp;$B$2&amp;E155&amp;$B$2&amp;F155, IF(E155&lt;&gt;"", A$1&amp;$B$2&amp;C155&amp;D155&amp;$B$2&amp;E155,A$1&amp;$B$2&amp;C155&amp;D155)),""))</f>
        <v>0121-73-00</v>
      </c>
      <c r="B155" s="69" t="s">
        <v>65</v>
      </c>
      <c r="C155" s="70">
        <v>7</v>
      </c>
      <c r="D155" s="71" t="s">
        <v>157</v>
      </c>
      <c r="E155" s="72" t="s">
        <v>596</v>
      </c>
      <c r="F155" s="72"/>
      <c r="G155" s="69" t="s">
        <v>107</v>
      </c>
      <c r="H155" s="57" t="s">
        <v>670</v>
      </c>
      <c r="I155" s="73"/>
      <c r="J155" s="74"/>
      <c r="K155" s="74"/>
    </row>
    <row r="156" spans="1:11" s="75" customFormat="1" ht="32" x14ac:dyDescent="0.2">
      <c r="A156" s="68" t="str">
        <f>IF(C156="","VIRHE",IF(LEN(D156)&gt;0,IF(AND(E156&lt;&gt;"",F156&lt;&gt;""),A$1&amp;$B$2&amp;C156&amp;D156&amp;$B$2&amp;E156&amp;$B$2&amp;F156, IF(E156&lt;&gt;"", A$1&amp;$B$2&amp;C156&amp;D156&amp;$B$2&amp;E156,A$1&amp;$B$2&amp;C156&amp;D156)),""))</f>
        <v>0121-73-02</v>
      </c>
      <c r="B156" s="69" t="s">
        <v>109</v>
      </c>
      <c r="C156" s="70">
        <v>7</v>
      </c>
      <c r="D156" s="71" t="s">
        <v>157</v>
      </c>
      <c r="E156" s="72" t="s">
        <v>175</v>
      </c>
      <c r="F156" s="72"/>
      <c r="G156" s="69" t="s">
        <v>672</v>
      </c>
      <c r="H156" s="59" t="s">
        <v>671</v>
      </c>
      <c r="I156" s="73"/>
      <c r="J156" s="74"/>
      <c r="K156" s="74"/>
    </row>
    <row r="157" spans="1:11" s="75" customFormat="1" ht="16" x14ac:dyDescent="0.2">
      <c r="A157" s="68" t="str">
        <f>IF(C157="","VIRHE",IF(LEN(D157)&gt;0,IF(AND(E157&lt;&gt;"",F157&lt;&gt;""),A$1&amp;$B$2&amp;C157&amp;D157&amp;$B$2&amp;E157&amp;$B$2&amp;F157, IF(E157&lt;&gt;"", A$1&amp;$B$2&amp;C157&amp;D157&amp;$B$2&amp;E157,A$1&amp;$B$2&amp;C157&amp;D157)),""))</f>
        <v>0121-73-02-01</v>
      </c>
      <c r="B157" s="69" t="s">
        <v>673</v>
      </c>
      <c r="C157" s="70">
        <v>7</v>
      </c>
      <c r="D157" s="71" t="s">
        <v>157</v>
      </c>
      <c r="E157" s="72" t="s">
        <v>175</v>
      </c>
      <c r="F157" s="72" t="s">
        <v>153</v>
      </c>
      <c r="G157" s="69" t="s">
        <v>674</v>
      </c>
      <c r="H157" s="59" t="s">
        <v>677</v>
      </c>
      <c r="I157" s="73"/>
      <c r="J157" s="74"/>
      <c r="K157" s="74"/>
    </row>
    <row r="158" spans="1:11" s="75" customFormat="1" ht="16" x14ac:dyDescent="0.2">
      <c r="A158" s="68" t="str">
        <f>IF(C158="","VIRHE",IF(LEN(D158)&gt;0,IF(AND(E158&lt;&gt;"",F158&lt;&gt;""),A$1&amp;$B$2&amp;C158&amp;D158&amp;$B$2&amp;E158&amp;$B$2&amp;F158, IF(E158&lt;&gt;"", A$1&amp;$B$2&amp;C158&amp;D158&amp;$B$2&amp;E158,A$1&amp;$B$2&amp;C158&amp;D158)),""))</f>
        <v>0121-73-02-02</v>
      </c>
      <c r="B158" s="69" t="s">
        <v>675</v>
      </c>
      <c r="C158" s="70">
        <v>7</v>
      </c>
      <c r="D158" s="71" t="s">
        <v>157</v>
      </c>
      <c r="E158" s="72" t="s">
        <v>175</v>
      </c>
      <c r="F158" s="72" t="s">
        <v>175</v>
      </c>
      <c r="G158" s="69" t="s">
        <v>676</v>
      </c>
      <c r="H158" s="59" t="s">
        <v>678</v>
      </c>
      <c r="I158" s="73"/>
      <c r="J158" s="74"/>
      <c r="K158" s="74"/>
    </row>
    <row r="159" spans="1:11" s="75" customFormat="1" ht="48" x14ac:dyDescent="0.2">
      <c r="A159" s="68" t="str">
        <f>IF(C159="","VIRHE",IF(LEN(D159)&gt;0,IF(AND(E159&lt;&gt;"",F159&lt;&gt;""),A$1&amp;$B$2&amp;C159&amp;D159&amp;$B$2&amp;E159&amp;$B$2&amp;F159, IF(E159&lt;&gt;"", A$1&amp;$B$2&amp;C159&amp;D159&amp;$B$2&amp;E159,A$1&amp;$B$2&amp;C159&amp;D159)),""))</f>
        <v>0121-73-03</v>
      </c>
      <c r="B159" s="69" t="s">
        <v>466</v>
      </c>
      <c r="C159" s="70">
        <v>7</v>
      </c>
      <c r="D159" s="71" t="s">
        <v>157</v>
      </c>
      <c r="E159" s="72" t="s">
        <v>180</v>
      </c>
      <c r="F159" s="72"/>
      <c r="G159" s="69" t="s">
        <v>436</v>
      </c>
      <c r="H159" s="59" t="s">
        <v>679</v>
      </c>
      <c r="I159" s="73"/>
      <c r="J159" s="74"/>
      <c r="K159" s="74"/>
    </row>
    <row r="160" spans="1:11" s="75" customFormat="1" ht="64" x14ac:dyDescent="0.2">
      <c r="A160" s="68" t="str">
        <f>IF(C160="","VIRHE",IF(LEN(D160)&gt;0,IF(AND(E160&lt;&gt;"",F160&lt;&gt;""),A$1&amp;$B$2&amp;C160&amp;D160&amp;$B$2&amp;E160&amp;$B$2&amp;F160, IF(E160&lt;&gt;"", A$1&amp;$B$2&amp;C160&amp;D160&amp;$B$2&amp;E160,A$1&amp;$B$2&amp;C160&amp;D160)),""))</f>
        <v>0121-74-00</v>
      </c>
      <c r="B160" s="69" t="s">
        <v>66</v>
      </c>
      <c r="C160" s="70">
        <v>7</v>
      </c>
      <c r="D160" s="71" t="s">
        <v>160</v>
      </c>
      <c r="E160" s="72" t="s">
        <v>596</v>
      </c>
      <c r="F160" s="72"/>
      <c r="G160" s="69" t="s">
        <v>129</v>
      </c>
      <c r="H160" s="57" t="s">
        <v>680</v>
      </c>
      <c r="I160" s="73"/>
      <c r="J160" s="74"/>
      <c r="K160" s="74"/>
    </row>
    <row r="161" spans="1:11" s="75" customFormat="1" ht="32" x14ac:dyDescent="0.2">
      <c r="A161" s="68" t="str">
        <f>IF(C161="","VIRHE",IF(LEN(D161)&gt;0,IF(AND(E161&lt;&gt;"",F161&lt;&gt;""),A$1&amp;$B$2&amp;C161&amp;D161&amp;$B$2&amp;E161&amp;$B$2&amp;F161, IF(E161&lt;&gt;"", A$1&amp;$B$2&amp;C161&amp;D161&amp;$B$2&amp;E161,A$1&amp;$B$2&amp;C161&amp;D161)),""))</f>
        <v>0121-75-00</v>
      </c>
      <c r="B161" s="69" t="s">
        <v>67</v>
      </c>
      <c r="C161" s="70">
        <v>7</v>
      </c>
      <c r="D161" s="71" t="s">
        <v>163</v>
      </c>
      <c r="E161" s="72" t="s">
        <v>596</v>
      </c>
      <c r="F161" s="72"/>
      <c r="G161" s="69" t="s">
        <v>437</v>
      </c>
      <c r="H161" s="57" t="s">
        <v>681</v>
      </c>
      <c r="I161" s="73"/>
      <c r="J161" s="74"/>
      <c r="K161" s="74"/>
    </row>
    <row r="162" spans="1:11" s="75" customFormat="1" ht="48" x14ac:dyDescent="0.2">
      <c r="A162" s="68" t="str">
        <f>IF(C162="","VIRHE",IF(LEN(D162)&gt;0,IF(AND(E162&lt;&gt;"",F162&lt;&gt;""),A$1&amp;$B$2&amp;C162&amp;D162&amp;$B$2&amp;E162&amp;$B$2&amp;F162, IF(E162&lt;&gt;"", A$1&amp;$B$2&amp;C162&amp;D162&amp;$B$2&amp;E162,A$1&amp;$B$2&amp;C162&amp;D162)),""))</f>
        <v>0121-77-00</v>
      </c>
      <c r="B162" s="69" t="s">
        <v>406</v>
      </c>
      <c r="C162" s="70">
        <v>7</v>
      </c>
      <c r="D162" s="71" t="s">
        <v>167</v>
      </c>
      <c r="E162" s="72" t="s">
        <v>596</v>
      </c>
      <c r="F162" s="72"/>
      <c r="G162" s="69" t="s">
        <v>407</v>
      </c>
      <c r="H162" s="59" t="s">
        <v>682</v>
      </c>
      <c r="I162" s="73"/>
      <c r="J162" s="74"/>
      <c r="K162" s="74"/>
    </row>
    <row r="163" spans="1:11" s="75" customFormat="1" ht="48" x14ac:dyDescent="0.2">
      <c r="A163" s="68" t="str">
        <f>IF(C163="","VIRHE",IF(LEN(D163)&gt;0,IF(AND(E163&lt;&gt;"",F163&lt;&gt;""),A$1&amp;$B$2&amp;C163&amp;D163&amp;$B$2&amp;E163&amp;$B$2&amp;F163, IF(E163&lt;&gt;"", A$1&amp;$B$2&amp;C163&amp;D163&amp;$B$2&amp;E163,A$1&amp;$B$2&amp;C163&amp;D163)),""))</f>
        <v>0121-77-01</v>
      </c>
      <c r="B163" s="69" t="s">
        <v>68</v>
      </c>
      <c r="C163" s="70">
        <v>7</v>
      </c>
      <c r="D163" s="71" t="s">
        <v>167</v>
      </c>
      <c r="E163" s="72" t="s">
        <v>153</v>
      </c>
      <c r="F163" s="72"/>
      <c r="G163" s="69" t="s">
        <v>753</v>
      </c>
      <c r="H163" s="59" t="s">
        <v>683</v>
      </c>
      <c r="I163" s="73"/>
      <c r="J163" s="74"/>
      <c r="K163" s="74"/>
    </row>
    <row r="164" spans="1:11" s="75" customFormat="1" ht="32" x14ac:dyDescent="0.2">
      <c r="A164" s="68" t="str">
        <f>IF(C164="","VIRHE",IF(LEN(D164)&gt;0,IF(AND(E164&lt;&gt;"",F164&lt;&gt;""),A$1&amp;$B$2&amp;C164&amp;D164&amp;$B$2&amp;E164&amp;$B$2&amp;F164, IF(E164&lt;&gt;"", A$1&amp;$B$2&amp;C164&amp;D164&amp;$B$2&amp;E164,A$1&amp;$B$2&amp;C164&amp;D164)),""))</f>
        <v>0121-77-02</v>
      </c>
      <c r="B164" s="69" t="s">
        <v>405</v>
      </c>
      <c r="C164" s="70">
        <v>7</v>
      </c>
      <c r="D164" s="71" t="s">
        <v>167</v>
      </c>
      <c r="E164" s="72" t="s">
        <v>175</v>
      </c>
      <c r="F164" s="72"/>
      <c r="G164" s="69" t="s">
        <v>754</v>
      </c>
      <c r="H164" s="59" t="s">
        <v>684</v>
      </c>
      <c r="I164" s="73"/>
      <c r="J164" s="74"/>
      <c r="K164" s="74"/>
    </row>
    <row r="165" spans="1:11" s="75" customFormat="1" ht="32" x14ac:dyDescent="0.2">
      <c r="A165" s="68" t="str">
        <f>IF(C165="","VIRHE",IF(LEN(D165)&gt;0,IF(AND(E165&lt;&gt;"",F165&lt;&gt;""),A$1&amp;$B$2&amp;C165&amp;D165&amp;$B$2&amp;E165&amp;$B$2&amp;F165, IF(E165&lt;&gt;"", A$1&amp;$B$2&amp;C165&amp;D165&amp;$B$2&amp;E165,A$1&amp;$B$2&amp;C165&amp;D165)),""))</f>
        <v>0121-77-03</v>
      </c>
      <c r="B165" s="69" t="s">
        <v>404</v>
      </c>
      <c r="C165" s="70">
        <v>7</v>
      </c>
      <c r="D165" s="71" t="s">
        <v>167</v>
      </c>
      <c r="E165" s="72" t="s">
        <v>180</v>
      </c>
      <c r="F165" s="72"/>
      <c r="G165" s="69" t="s">
        <v>755</v>
      </c>
      <c r="H165" s="59" t="s">
        <v>685</v>
      </c>
      <c r="I165" s="73"/>
      <c r="J165" s="74"/>
      <c r="K165" s="74"/>
    </row>
    <row r="166" spans="1:11" s="75" customFormat="1" ht="48" x14ac:dyDescent="0.2">
      <c r="A166" s="68" t="str">
        <f>IF(C166="","VIRHE",IF(LEN(D166)&gt;0,IF(AND(E166&lt;&gt;"",F166&lt;&gt;""),A$1&amp;$B$2&amp;C166&amp;D166&amp;$B$2&amp;E166&amp;$B$2&amp;F166, IF(E166&lt;&gt;"", A$1&amp;$B$2&amp;C166&amp;D166&amp;$B$2&amp;E166,A$1&amp;$B$2&amp;C166&amp;D166)),""))</f>
        <v>0121-78-00</v>
      </c>
      <c r="B166" s="69" t="s">
        <v>69</v>
      </c>
      <c r="C166" s="70">
        <v>7</v>
      </c>
      <c r="D166" s="71" t="s">
        <v>169</v>
      </c>
      <c r="E166" s="72" t="s">
        <v>596</v>
      </c>
      <c r="F166" s="72"/>
      <c r="G166" s="69" t="s">
        <v>756</v>
      </c>
      <c r="H166" s="59" t="s">
        <v>686</v>
      </c>
      <c r="I166" s="73"/>
      <c r="J166" s="74"/>
      <c r="K166" s="74"/>
    </row>
    <row r="167" spans="1:11" s="75" customFormat="1" x14ac:dyDescent="0.2">
      <c r="A167" s="68" t="str">
        <f>IF(C167="","VIRHE",IF(LEN(D167)&gt;0,IF(AND(E167&lt;&gt;"",F167&lt;&gt;""),A$1&amp;$B$2&amp;C167&amp;D167&amp;$B$2&amp;E167&amp;$B$2&amp;F167, IF(E167&lt;&gt;"", A$1&amp;$B$2&amp;C167&amp;D167&amp;$B$2&amp;E167,A$1&amp;$B$2&amp;C167&amp;D167)),""))</f>
        <v>0121-79-00</v>
      </c>
      <c r="B167" s="69" t="s">
        <v>417</v>
      </c>
      <c r="C167" s="70">
        <v>7</v>
      </c>
      <c r="D167" s="71" t="s">
        <v>171</v>
      </c>
      <c r="E167" s="72" t="s">
        <v>596</v>
      </c>
      <c r="F167" s="72"/>
      <c r="G167" s="69"/>
      <c r="H167" s="59"/>
      <c r="I167" s="73"/>
      <c r="J167" s="74"/>
      <c r="K167" s="74"/>
    </row>
    <row r="168" spans="1:11" s="38" customFormat="1" x14ac:dyDescent="0.2">
      <c r="A168" s="39" t="str">
        <f>IF(C168="","VIRHE",IF(LEN(D168)&gt;0,IF(AND(E168&lt;&gt;"",F168&lt;&gt;""),A$1&amp;$B$2&amp;C168&amp;D168&amp;$B$2&amp;E168&amp;$B$2&amp;F168, IF(E168&lt;&gt;"", A$1&amp;$B$2&amp;C168&amp;D168&amp;$B$2&amp;E168,A$1&amp;$B$2&amp;C168&amp;D168)),""))</f>
        <v/>
      </c>
      <c r="B168" s="32" t="s">
        <v>130</v>
      </c>
      <c r="C168" s="55">
        <v>8</v>
      </c>
      <c r="D168" s="33"/>
      <c r="E168" s="34"/>
      <c r="F168" s="34"/>
      <c r="G168" s="35"/>
      <c r="H168" s="65"/>
      <c r="I168" s="36"/>
      <c r="J168" s="37"/>
      <c r="K168" s="37"/>
    </row>
    <row r="169" spans="1:11" s="75" customFormat="1" ht="64" x14ac:dyDescent="0.2">
      <c r="A169" s="68" t="str">
        <f>IF(C169="","VIRHE",IF(LEN(D169)&gt;0,IF(AND(E169&lt;&gt;"",F169&lt;&gt;""),A$1&amp;$B$2&amp;C169&amp;D169&amp;$B$2&amp;E169&amp;$B$2&amp;F169, IF(E169&lt;&gt;"", A$1&amp;$B$2&amp;C169&amp;D169&amp;$B$2&amp;E169,A$1&amp;$B$2&amp;C169&amp;D169)),""))</f>
        <v>0121-81-00</v>
      </c>
      <c r="B169" s="69" t="s">
        <v>97</v>
      </c>
      <c r="C169" s="70">
        <v>8</v>
      </c>
      <c r="D169" s="71" t="s">
        <v>149</v>
      </c>
      <c r="E169" s="72" t="s">
        <v>596</v>
      </c>
      <c r="F169" s="72"/>
      <c r="G169" s="69" t="s">
        <v>131</v>
      </c>
      <c r="H169" s="57" t="s">
        <v>700</v>
      </c>
      <c r="I169" s="73" t="s">
        <v>701</v>
      </c>
      <c r="J169" s="74"/>
      <c r="K169" s="74"/>
    </row>
    <row r="170" spans="1:11" s="75" customFormat="1" ht="32" x14ac:dyDescent="0.2">
      <c r="A170" s="68" t="str">
        <f>IF(C170="","VIRHE",IF(LEN(D170)&gt;0,IF(AND(E170&lt;&gt;"",F170&lt;&gt;""),A$1&amp;$B$2&amp;C170&amp;D170&amp;$B$2&amp;E170&amp;$B$2&amp;F170, IF(E170&lt;&gt;"", A$1&amp;$B$2&amp;C170&amp;D170&amp;$B$2&amp;E170,A$1&amp;$B$2&amp;C170&amp;D170)),""))</f>
        <v>0121-81-01</v>
      </c>
      <c r="B170" s="69" t="s">
        <v>70</v>
      </c>
      <c r="C170" s="70">
        <v>8</v>
      </c>
      <c r="D170" s="71" t="s">
        <v>149</v>
      </c>
      <c r="E170" s="72" t="s">
        <v>153</v>
      </c>
      <c r="F170" s="72"/>
      <c r="G170" s="69" t="s">
        <v>750</v>
      </c>
      <c r="H170" s="59" t="s">
        <v>689</v>
      </c>
      <c r="I170" s="73"/>
      <c r="J170" s="74"/>
      <c r="K170" s="74"/>
    </row>
    <row r="171" spans="1:11" s="75" customFormat="1" ht="32" x14ac:dyDescent="0.2">
      <c r="A171" s="68" t="str">
        <f>IF(C171="","VIRHE",IF(LEN(D171)&gt;0,IF(AND(E171&lt;&gt;"",F171&lt;&gt;""),A$1&amp;$B$2&amp;C171&amp;D171&amp;$B$2&amp;E171&amp;$B$2&amp;F171, IF(E171&lt;&gt;"", A$1&amp;$B$2&amp;C171&amp;D171&amp;$B$2&amp;E171,A$1&amp;$B$2&amp;C171&amp;D171)),""))</f>
        <v>0121-81-02</v>
      </c>
      <c r="B171" s="69" t="s">
        <v>71</v>
      </c>
      <c r="C171" s="70">
        <v>8</v>
      </c>
      <c r="D171" s="71" t="s">
        <v>149</v>
      </c>
      <c r="E171" s="72" t="s">
        <v>175</v>
      </c>
      <c r="F171" s="72"/>
      <c r="G171" s="69" t="s">
        <v>751</v>
      </c>
      <c r="H171" s="59" t="s">
        <v>690</v>
      </c>
      <c r="I171" s="73"/>
      <c r="J171" s="74"/>
      <c r="K171" s="74"/>
    </row>
    <row r="172" spans="1:11" s="69" customFormat="1" ht="32" x14ac:dyDescent="0.2">
      <c r="A172" s="68" t="str">
        <f>IF(C172="","VIRHE",IF(LEN(D172)&gt;0,IF(AND(E172&lt;&gt;"",F172&lt;&gt;""),A$1&amp;$B$2&amp;C172&amp;D172&amp;$B$2&amp;E172&amp;$B$2&amp;F172, IF(E172&lt;&gt;"", A$1&amp;$B$2&amp;C172&amp;D172&amp;$B$2&amp;E172,A$1&amp;$B$2&amp;C172&amp;D172)),""))</f>
        <v>0121-81-04</v>
      </c>
      <c r="B172" s="69" t="s">
        <v>72</v>
      </c>
      <c r="C172" s="70">
        <v>8</v>
      </c>
      <c r="D172" s="71" t="s">
        <v>149</v>
      </c>
      <c r="E172" s="72" t="s">
        <v>200</v>
      </c>
      <c r="F172" s="72"/>
      <c r="G172" s="69" t="s">
        <v>752</v>
      </c>
      <c r="H172" s="59" t="s">
        <v>691</v>
      </c>
      <c r="I172" s="81"/>
      <c r="J172" s="74"/>
      <c r="K172" s="74"/>
    </row>
    <row r="173" spans="1:11" s="69" customFormat="1" ht="32" x14ac:dyDescent="0.2">
      <c r="A173" s="68" t="str">
        <f>IF(C173="","VIRHE",IF(LEN(D173)&gt;0,IF(AND(E173&lt;&gt;"",F173&lt;&gt;""),A$1&amp;$B$2&amp;C173&amp;D173&amp;$B$2&amp;E173&amp;$B$2&amp;F173, IF(E173&lt;&gt;"", A$1&amp;$B$2&amp;C173&amp;D173&amp;$B$2&amp;E173,A$1&amp;$B$2&amp;C173&amp;D173)),""))</f>
        <v>0121-82-00</v>
      </c>
      <c r="B173" s="69" t="s">
        <v>416</v>
      </c>
      <c r="C173" s="70">
        <v>8</v>
      </c>
      <c r="D173" s="71" t="s">
        <v>154</v>
      </c>
      <c r="E173" s="72" t="s">
        <v>596</v>
      </c>
      <c r="F173" s="72"/>
      <c r="G173" s="69" t="s">
        <v>449</v>
      </c>
      <c r="H173" s="59" t="s">
        <v>687</v>
      </c>
      <c r="I173" s="73"/>
      <c r="J173" s="74"/>
      <c r="K173" s="74"/>
    </row>
    <row r="174" spans="1:11" s="69" customFormat="1" ht="32" x14ac:dyDescent="0.2">
      <c r="A174" s="68" t="str">
        <f>IF(C174="","VIRHE",IF(LEN(D174)&gt;0,IF(AND(E174&lt;&gt;"",F174&lt;&gt;""),A$1&amp;$B$2&amp;C174&amp;D174&amp;$B$2&amp;E174&amp;$B$2&amp;F174, IF(E174&lt;&gt;"", A$1&amp;$B$2&amp;C174&amp;D174&amp;$B$2&amp;E174,A$1&amp;$B$2&amp;C174&amp;D174)),""))</f>
        <v>0121-83-00</v>
      </c>
      <c r="B174" s="69" t="s">
        <v>98</v>
      </c>
      <c r="C174" s="70">
        <v>8</v>
      </c>
      <c r="D174" s="71" t="s">
        <v>157</v>
      </c>
      <c r="E174" s="72" t="s">
        <v>596</v>
      </c>
      <c r="F174" s="72"/>
      <c r="G174" s="69" t="s">
        <v>450</v>
      </c>
      <c r="H174" s="59" t="s">
        <v>688</v>
      </c>
      <c r="I174" s="73"/>
      <c r="J174" s="74"/>
      <c r="K174" s="74"/>
    </row>
    <row r="175" spans="1:11" s="69" customFormat="1" x14ac:dyDescent="0.2">
      <c r="A175" s="68" t="str">
        <f>IF(C175="","VIRHE",IF(LEN(D175)&gt;0,IF(AND(E175&lt;&gt;"",F175&lt;&gt;""),A$1&amp;$B$2&amp;C175&amp;D175&amp;$B$2&amp;E175&amp;$B$2&amp;F175, IF(E175&lt;&gt;"", A$1&amp;$B$2&amp;C175&amp;D175&amp;$B$2&amp;E175,A$1&amp;$B$2&amp;C175&amp;D175)),""))</f>
        <v>0121-83-01</v>
      </c>
      <c r="B175" s="69" t="s">
        <v>415</v>
      </c>
      <c r="C175" s="70">
        <v>8</v>
      </c>
      <c r="D175" s="71" t="s">
        <v>157</v>
      </c>
      <c r="E175" s="72" t="s">
        <v>153</v>
      </c>
      <c r="F175" s="72"/>
      <c r="G175" s="69" t="s">
        <v>133</v>
      </c>
      <c r="H175" s="59"/>
      <c r="I175" s="73"/>
      <c r="J175" s="74"/>
      <c r="K175" s="74"/>
    </row>
    <row r="176" spans="1:11" s="69" customFormat="1" ht="32" x14ac:dyDescent="0.2">
      <c r="A176" s="68" t="str">
        <f>IF(C176="","VIRHE",IF(LEN(D176)&gt;0,IF(AND(E176&lt;&gt;"",F176&lt;&gt;""),A$1&amp;$B$2&amp;C176&amp;D176&amp;$B$2&amp;E176&amp;$B$2&amp;F176, IF(E176&lt;&gt;"", A$1&amp;$B$2&amp;C176&amp;D176&amp;$B$2&amp;E176,A$1&amp;$B$2&amp;C176&amp;D176)),""))</f>
        <v>0121-83-02</v>
      </c>
      <c r="B176" s="69" t="s">
        <v>134</v>
      </c>
      <c r="C176" s="70">
        <v>8</v>
      </c>
      <c r="D176" s="71" t="s">
        <v>157</v>
      </c>
      <c r="E176" s="72" t="s">
        <v>175</v>
      </c>
      <c r="F176" s="72"/>
      <c r="G176" s="69" t="s">
        <v>132</v>
      </c>
      <c r="H176" s="59" t="s">
        <v>698</v>
      </c>
      <c r="I176" s="73"/>
      <c r="J176" s="74"/>
      <c r="K176" s="74"/>
    </row>
    <row r="177" spans="1:11" s="69" customFormat="1" ht="48" x14ac:dyDescent="0.2">
      <c r="A177" s="68" t="str">
        <f>IF(C177="","VIRHE",IF(LEN(D177)&gt;0,IF(AND(E177&lt;&gt;"",F177&lt;&gt;""),A$1&amp;$B$2&amp;C177&amp;D177&amp;$B$2&amp;E177&amp;$B$2&amp;F177, IF(E177&lt;&gt;"", A$1&amp;$B$2&amp;C177&amp;D177&amp;$B$2&amp;E177,A$1&amp;$B$2&amp;C177&amp;D177)),""))</f>
        <v>0121-83-03</v>
      </c>
      <c r="B177" s="69" t="s">
        <v>73</v>
      </c>
      <c r="C177" s="70">
        <v>8</v>
      </c>
      <c r="D177" s="71" t="s">
        <v>157</v>
      </c>
      <c r="E177" s="72" t="s">
        <v>180</v>
      </c>
      <c r="F177" s="72"/>
      <c r="G177" s="69" t="s">
        <v>693</v>
      </c>
      <c r="H177" s="59" t="s">
        <v>692</v>
      </c>
      <c r="I177" s="73"/>
      <c r="J177" s="74"/>
      <c r="K177" s="74"/>
    </row>
    <row r="178" spans="1:11" s="69" customFormat="1" ht="32" x14ac:dyDescent="0.2">
      <c r="A178" s="68" t="str">
        <f>IF(C178="","VIRHE",IF(LEN(D178)&gt;0,IF(AND(E178&lt;&gt;"",F178&lt;&gt;""),A$1&amp;$B$2&amp;C178&amp;D178&amp;$B$2&amp;E178&amp;$B$2&amp;F178, IF(E178&lt;&gt;"", A$1&amp;$B$2&amp;C178&amp;D178&amp;$B$2&amp;E178,A$1&amp;$B$2&amp;C178&amp;D178)),""))</f>
        <v>0121-84-00</v>
      </c>
      <c r="B178" s="69" t="s">
        <v>135</v>
      </c>
      <c r="C178" s="70">
        <v>8</v>
      </c>
      <c r="D178" s="71" t="s">
        <v>160</v>
      </c>
      <c r="E178" s="72" t="s">
        <v>596</v>
      </c>
      <c r="F178" s="72"/>
      <c r="G178" s="69" t="s">
        <v>697</v>
      </c>
      <c r="H178" s="57" t="s">
        <v>699</v>
      </c>
      <c r="I178" s="73"/>
      <c r="J178" s="74"/>
      <c r="K178" s="74"/>
    </row>
    <row r="179" spans="1:11" s="69" customFormat="1" ht="32" x14ac:dyDescent="0.2">
      <c r="A179" s="68" t="str">
        <f>IF(C179="","VIRHE",IF(LEN(D179)&gt;0,IF(AND(E179&lt;&gt;"",F179&lt;&gt;""),A$1&amp;$B$2&amp;C179&amp;D179&amp;$B$2&amp;E179&amp;$B$2&amp;F179, IF(E179&lt;&gt;"", A$1&amp;$B$2&amp;C179&amp;D179&amp;$B$2&amp;E179,A$1&amp;$B$2&amp;C179&amp;D179)),""))</f>
        <v>0121-84-00-01</v>
      </c>
      <c r="B179" s="69" t="s">
        <v>694</v>
      </c>
      <c r="C179" s="70">
        <v>8</v>
      </c>
      <c r="D179" s="71" t="s">
        <v>160</v>
      </c>
      <c r="E179" s="72" t="s">
        <v>596</v>
      </c>
      <c r="F179" s="72" t="s">
        <v>153</v>
      </c>
      <c r="G179" s="69" t="s">
        <v>454</v>
      </c>
      <c r="H179" s="59" t="s">
        <v>702</v>
      </c>
      <c r="I179" s="73"/>
      <c r="J179" s="74"/>
      <c r="K179" s="74"/>
    </row>
    <row r="180" spans="1:11" s="69" customFormat="1" ht="32" x14ac:dyDescent="0.2">
      <c r="A180" s="68" t="str">
        <f>IF(C180="","VIRHE",IF(LEN(D180)&gt;0,IF(AND(E180&lt;&gt;"",F180&lt;&gt;""),A$1&amp;$B$2&amp;C180&amp;D180&amp;$B$2&amp;E180&amp;$B$2&amp;F180, IF(E180&lt;&gt;"", A$1&amp;$B$2&amp;C180&amp;D180&amp;$B$2&amp;E180,A$1&amp;$B$2&amp;C180&amp;D180)),""))</f>
        <v>0121-84-00-02</v>
      </c>
      <c r="B180" s="69" t="s">
        <v>695</v>
      </c>
      <c r="C180" s="70">
        <v>8</v>
      </c>
      <c r="D180" s="71" t="s">
        <v>160</v>
      </c>
      <c r="E180" s="72" t="s">
        <v>596</v>
      </c>
      <c r="F180" s="72" t="s">
        <v>175</v>
      </c>
      <c r="G180" s="69" t="s">
        <v>696</v>
      </c>
      <c r="H180" s="59" t="s">
        <v>703</v>
      </c>
      <c r="I180" s="73"/>
      <c r="J180" s="74"/>
      <c r="K180" s="74"/>
    </row>
    <row r="181" spans="1:11" s="69" customFormat="1" ht="48" x14ac:dyDescent="0.2">
      <c r="A181" s="68" t="str">
        <f>IF(C181="","VIRHE",IF(LEN(D181)&gt;0,IF(AND(E181&lt;&gt;"",F181&lt;&gt;""),A$1&amp;$B$2&amp;C181&amp;D181&amp;$B$2&amp;E181&amp;$B$2&amp;F181, IF(E181&lt;&gt;"", A$1&amp;$B$2&amp;C181&amp;D181&amp;$B$2&amp;E181,A$1&amp;$B$2&amp;C181&amp;D181)),""))</f>
        <v>0121-84-00-03</v>
      </c>
      <c r="B181" s="69" t="s">
        <v>799</v>
      </c>
      <c r="C181" s="75">
        <v>8</v>
      </c>
      <c r="D181" s="71" t="s">
        <v>160</v>
      </c>
      <c r="E181" s="72" t="s">
        <v>596</v>
      </c>
      <c r="F181" s="80" t="s">
        <v>180</v>
      </c>
      <c r="G181" s="69" t="s">
        <v>798</v>
      </c>
      <c r="H181" s="57" t="s">
        <v>800</v>
      </c>
      <c r="I181" s="81"/>
      <c r="J181" s="79"/>
      <c r="K181" s="74"/>
    </row>
    <row r="182" spans="1:11" s="69" customFormat="1" ht="48" x14ac:dyDescent="0.2">
      <c r="A182" s="68" t="str">
        <f>IF(C182="","VIRHE",IF(LEN(D182)&gt;0,IF(AND(E182&lt;&gt;"",F182&lt;&gt;""),A$1&amp;$B$2&amp;C182&amp;D182&amp;$B$2&amp;E182&amp;$B$2&amp;F182, IF(E182&lt;&gt;"", A$1&amp;$B$2&amp;C182&amp;D182&amp;$B$2&amp;E182,A$1&amp;$B$2&amp;C182&amp;D182)),""))</f>
        <v>0121-84-00-04</v>
      </c>
      <c r="B182" s="69" t="s">
        <v>803</v>
      </c>
      <c r="C182" s="75">
        <v>8</v>
      </c>
      <c r="D182" s="71" t="s">
        <v>160</v>
      </c>
      <c r="E182" s="72" t="s">
        <v>596</v>
      </c>
      <c r="F182" s="80" t="s">
        <v>200</v>
      </c>
      <c r="G182" s="69" t="s">
        <v>801</v>
      </c>
      <c r="H182" s="57" t="s">
        <v>802</v>
      </c>
      <c r="I182" s="81"/>
      <c r="J182" s="79"/>
      <c r="K182" s="74"/>
    </row>
    <row r="183" spans="1:11" s="69" customFormat="1" ht="32" x14ac:dyDescent="0.2">
      <c r="A183" s="68" t="str">
        <f>IF(C183="","VIRHE",IF(LEN(D183)&gt;0,IF(AND(E183&lt;&gt;"",F183&lt;&gt;""),A$1&amp;$B$2&amp;C183&amp;D183&amp;$B$2&amp;E183&amp;$B$2&amp;F183, IF(E183&lt;&gt;"", A$1&amp;$B$2&amp;C183&amp;D183&amp;$B$2&amp;E183,A$1&amp;$B$2&amp;C183&amp;D183)),""))</f>
        <v>0121-85-00</v>
      </c>
      <c r="B183" s="69" t="s">
        <v>74</v>
      </c>
      <c r="C183" s="70">
        <v>8</v>
      </c>
      <c r="D183" s="71" t="s">
        <v>163</v>
      </c>
      <c r="E183" s="72" t="s">
        <v>596</v>
      </c>
      <c r="F183" s="72"/>
      <c r="G183" s="69" t="s">
        <v>451</v>
      </c>
      <c r="H183" s="57" t="s">
        <v>704</v>
      </c>
      <c r="I183" s="73"/>
      <c r="J183" s="74"/>
      <c r="K183" s="74"/>
    </row>
    <row r="184" spans="1:11" s="69" customFormat="1" ht="48" x14ac:dyDescent="0.2">
      <c r="A184" s="68" t="str">
        <f>IF(C184="","VIRHE",IF(LEN(D184)&gt;0,IF(AND(E184&lt;&gt;"",F184&lt;&gt;""),A$1&amp;$B$2&amp;C184&amp;D184&amp;$B$2&amp;E184&amp;$B$2&amp;F184, IF(E184&lt;&gt;"", A$1&amp;$B$2&amp;C184&amp;D184&amp;$B$2&amp;E184,A$1&amp;$B$2&amp;C184&amp;D184)),""))</f>
        <v>0121-86-00</v>
      </c>
      <c r="B184" s="69" t="s">
        <v>101</v>
      </c>
      <c r="C184" s="70">
        <v>8</v>
      </c>
      <c r="D184" s="71" t="s">
        <v>164</v>
      </c>
      <c r="E184" s="72" t="s">
        <v>596</v>
      </c>
      <c r="F184" s="72"/>
      <c r="G184" s="69" t="s">
        <v>452</v>
      </c>
      <c r="H184" s="57" t="s">
        <v>705</v>
      </c>
      <c r="I184" s="73"/>
      <c r="J184" s="74"/>
      <c r="K184" s="74"/>
    </row>
    <row r="185" spans="1:11" s="69" customFormat="1" ht="32" x14ac:dyDescent="0.2">
      <c r="A185" s="68" t="str">
        <f>IF(C185="","VIRHE",IF(LEN(D185)&gt;0,IF(AND(E185&lt;&gt;"",F185&lt;&gt;""),A$1&amp;$B$2&amp;C185&amp;D185&amp;$B$2&amp;E185&amp;$B$2&amp;F185, IF(E185&lt;&gt;"", A$1&amp;$B$2&amp;C185&amp;D185&amp;$B$2&amp;E185,A$1&amp;$B$2&amp;C185&amp;D185)),""))</f>
        <v>0121-87-00</v>
      </c>
      <c r="B185" s="69" t="s">
        <v>99</v>
      </c>
      <c r="C185" s="70">
        <v>8</v>
      </c>
      <c r="D185" s="71" t="s">
        <v>167</v>
      </c>
      <c r="E185" s="72" t="s">
        <v>596</v>
      </c>
      <c r="F185" s="72"/>
      <c r="G185" s="69" t="s">
        <v>453</v>
      </c>
      <c r="H185" s="57" t="s">
        <v>706</v>
      </c>
      <c r="I185" s="73"/>
      <c r="J185" s="74"/>
      <c r="K185" s="74"/>
    </row>
    <row r="186" spans="1:11" s="69" customFormat="1" ht="16" x14ac:dyDescent="0.2">
      <c r="A186" s="68" t="str">
        <f>IF(C186="","VIRHE",IF(LEN(D186)&gt;0,IF(AND(E186&lt;&gt;"",F186&lt;&gt;""),A$1&amp;$B$2&amp;C186&amp;D186&amp;$B$2&amp;E186&amp;$B$2&amp;F186, IF(E186&lt;&gt;"", A$1&amp;$B$2&amp;C186&amp;D186&amp;$B$2&amp;E186,A$1&amp;$B$2&amp;C186&amp;D186)),""))</f>
        <v>0121-88-00</v>
      </c>
      <c r="B186" s="69" t="s">
        <v>75</v>
      </c>
      <c r="C186" s="70">
        <v>8</v>
      </c>
      <c r="D186" s="71" t="s">
        <v>169</v>
      </c>
      <c r="E186" s="72" t="s">
        <v>596</v>
      </c>
      <c r="F186" s="72"/>
      <c r="G186" s="69" t="s">
        <v>749</v>
      </c>
      <c r="H186" s="57" t="s">
        <v>707</v>
      </c>
      <c r="I186" s="73"/>
      <c r="J186" s="74"/>
      <c r="K186" s="74"/>
    </row>
    <row r="187" spans="1:11" s="69" customFormat="1" x14ac:dyDescent="0.2">
      <c r="A187" s="68" t="str">
        <f>IF(C187="","VIRHE",IF(LEN(D187)&gt;0,IF(AND(E187&lt;&gt;"",F187&lt;&gt;""),A$1&amp;$B$2&amp;C187&amp;D187&amp;$B$2&amp;E187&amp;$B$2&amp;F187, IF(E187&lt;&gt;"", A$1&amp;$B$2&amp;C187&amp;D187&amp;$B$2&amp;E187,A$1&amp;$B$2&amp;C187&amp;D187)),""))</f>
        <v>0121-89-00</v>
      </c>
      <c r="B187" s="69" t="s">
        <v>76</v>
      </c>
      <c r="C187" s="70">
        <v>8</v>
      </c>
      <c r="D187" s="71" t="s">
        <v>171</v>
      </c>
      <c r="E187" s="72" t="s">
        <v>596</v>
      </c>
      <c r="F187" s="72"/>
      <c r="H187" s="57"/>
      <c r="I187" s="73"/>
      <c r="J187" s="74"/>
      <c r="K187" s="74"/>
    </row>
    <row r="188" spans="1:11" s="38" customFormat="1" x14ac:dyDescent="0.2">
      <c r="A188" s="39" t="str">
        <f>IF(C188="","VIRHE",IF(LEN(D188)&gt;0,IF(AND(E188&lt;&gt;"",F188&lt;&gt;""),A$1&amp;$B$2&amp;C188&amp;D188&amp;$B$2&amp;E188&amp;$B$2&amp;F188, IF(E188&lt;&gt;"", A$1&amp;$B$2&amp;C188&amp;D188&amp;$B$2&amp;E188,A$1&amp;$B$2&amp;C188&amp;D188)),""))</f>
        <v/>
      </c>
      <c r="B188" s="32" t="s">
        <v>77</v>
      </c>
      <c r="C188" s="55">
        <v>9</v>
      </c>
      <c r="D188" s="33"/>
      <c r="E188" s="34"/>
      <c r="F188" s="34"/>
      <c r="G188" s="35"/>
      <c r="H188" s="65"/>
      <c r="I188" s="36"/>
      <c r="J188" s="37"/>
      <c r="K188" s="37"/>
    </row>
    <row r="189" spans="1:11" s="69" customFormat="1" ht="16" x14ac:dyDescent="0.2">
      <c r="A189" s="68" t="str">
        <f>IF(C189="","VIRHE",IF(LEN(D189)&gt;0,IF(AND(E189&lt;&gt;"",F189&lt;&gt;""),A$1&amp;$B$2&amp;C189&amp;D189&amp;$B$2&amp;E189&amp;$B$2&amp;F189, IF(E189&lt;&gt;"", A$1&amp;$B$2&amp;C189&amp;D189&amp;$B$2&amp;E189,A$1&amp;$B$2&amp;C189&amp;D189)),""))</f>
        <v>0121-91-00</v>
      </c>
      <c r="B189" s="69" t="s">
        <v>721</v>
      </c>
      <c r="C189" s="70">
        <v>9</v>
      </c>
      <c r="D189" s="71" t="s">
        <v>149</v>
      </c>
      <c r="E189" s="72" t="s">
        <v>596</v>
      </c>
      <c r="F189" s="72"/>
      <c r="G189" s="69" t="s">
        <v>723</v>
      </c>
      <c r="H189" s="57" t="s">
        <v>722</v>
      </c>
      <c r="I189" s="78"/>
      <c r="J189" s="74"/>
      <c r="K189" s="74"/>
    </row>
    <row r="190" spans="1:11" s="69" customFormat="1" ht="48" x14ac:dyDescent="0.2">
      <c r="A190" s="68" t="str">
        <f>IF(C190="","VIRHE",IF(LEN(D190)&gt;0,IF(AND(E190&lt;&gt;"",F190&lt;&gt;""),A$1&amp;$B$2&amp;C190&amp;D190&amp;$B$2&amp;E190&amp;$B$2&amp;F190, IF(E190&lt;&gt;"", A$1&amp;$B$2&amp;C190&amp;D190&amp;$B$2&amp;E190,A$1&amp;$B$2&amp;C190&amp;D190)),""))</f>
        <v>0121-91-01</v>
      </c>
      <c r="B190" s="69" t="s">
        <v>725</v>
      </c>
      <c r="C190" s="70">
        <v>9</v>
      </c>
      <c r="D190" s="71" t="s">
        <v>149</v>
      </c>
      <c r="E190" s="72" t="s">
        <v>153</v>
      </c>
      <c r="F190" s="72"/>
      <c r="G190" s="69" t="s">
        <v>490</v>
      </c>
      <c r="H190" s="59" t="s">
        <v>729</v>
      </c>
      <c r="I190" s="78" t="s">
        <v>88</v>
      </c>
      <c r="J190" s="74" t="s">
        <v>88</v>
      </c>
      <c r="K190" s="74"/>
    </row>
    <row r="191" spans="1:11" s="69" customFormat="1" ht="48" x14ac:dyDescent="0.2">
      <c r="A191" s="68" t="str">
        <f>IF(C191="","VIRHE",IF(LEN(D191)&gt;0,IF(AND(E191&lt;&gt;"",F191&lt;&gt;""),A$1&amp;$B$2&amp;C191&amp;D191&amp;$B$2&amp;E191&amp;$B$2&amp;F191, IF(E191&lt;&gt;"", A$1&amp;$B$2&amp;C191&amp;D191&amp;$B$2&amp;E191,A$1&amp;$B$2&amp;C191&amp;D191)),""))</f>
        <v>0121-92-00</v>
      </c>
      <c r="B191" s="69" t="s">
        <v>720</v>
      </c>
      <c r="C191" s="70">
        <v>9</v>
      </c>
      <c r="D191" s="71" t="s">
        <v>154</v>
      </c>
      <c r="E191" s="72" t="s">
        <v>596</v>
      </c>
      <c r="F191" s="72"/>
      <c r="G191" s="69" t="s">
        <v>724</v>
      </c>
      <c r="H191" s="57" t="s">
        <v>726</v>
      </c>
      <c r="I191" s="24"/>
      <c r="J191" s="74"/>
      <c r="K191" s="74"/>
    </row>
    <row r="192" spans="1:11" s="69" customFormat="1" ht="32" x14ac:dyDescent="0.2">
      <c r="A192" s="68" t="str">
        <f>IF(C192="","VIRHE",IF(LEN(D192)&gt;0,IF(AND(E192&lt;&gt;"",F192&lt;&gt;""),A$1&amp;$B$2&amp;C192&amp;D192&amp;$B$2&amp;E192&amp;$B$2&amp;F192, IF(E192&lt;&gt;"", A$1&amp;$B$2&amp;C192&amp;D192&amp;$B$2&amp;E192,A$1&amp;$B$2&amp;C192&amp;D192)),""))</f>
        <v>0121-92-01</v>
      </c>
      <c r="B192" s="69" t="s">
        <v>136</v>
      </c>
      <c r="C192" s="70">
        <v>9</v>
      </c>
      <c r="D192" s="71" t="s">
        <v>154</v>
      </c>
      <c r="E192" s="72" t="s">
        <v>153</v>
      </c>
      <c r="F192" s="72"/>
      <c r="G192" s="69" t="s">
        <v>719</v>
      </c>
      <c r="H192" s="59" t="s">
        <v>727</v>
      </c>
      <c r="I192" s="73"/>
      <c r="J192" s="74"/>
      <c r="K192" s="74"/>
    </row>
    <row r="193" spans="1:11" s="69" customFormat="1" ht="64" x14ac:dyDescent="0.2">
      <c r="A193" s="68" t="str">
        <f>IF(C193="","VIRHE",IF(LEN(D193)&gt;0,IF(AND(E193&lt;&gt;"",F193&lt;&gt;""),A$1&amp;$B$2&amp;C193&amp;D193&amp;$B$2&amp;E193&amp;$B$2&amp;F193, IF(E193&lt;&gt;"", A$1&amp;$B$2&amp;C193&amp;D193&amp;$B$2&amp;E193,A$1&amp;$B$2&amp;C193&amp;D193)),""))</f>
        <v>0121-92-02</v>
      </c>
      <c r="B193" s="69" t="s">
        <v>78</v>
      </c>
      <c r="C193" s="70">
        <v>9</v>
      </c>
      <c r="D193" s="71" t="s">
        <v>154</v>
      </c>
      <c r="E193" s="72" t="s">
        <v>175</v>
      </c>
      <c r="F193" s="72"/>
      <c r="G193" s="69" t="s">
        <v>718</v>
      </c>
      <c r="H193" s="59" t="s">
        <v>728</v>
      </c>
      <c r="I193" s="78" t="s">
        <v>88</v>
      </c>
      <c r="J193" s="74" t="s">
        <v>89</v>
      </c>
      <c r="K193" s="14" t="s">
        <v>90</v>
      </c>
    </row>
    <row r="194" spans="1:11" s="69" customFormat="1" ht="48" x14ac:dyDescent="0.2">
      <c r="A194" s="68" t="str">
        <f>IF(C194="","VIRHE",IF(LEN(D194)&gt;0,IF(AND(E194&lt;&gt;"",F194&lt;&gt;""),A$1&amp;$B$2&amp;C194&amp;D194&amp;$B$2&amp;E194&amp;$B$2&amp;F194, IF(E194&lt;&gt;"", A$1&amp;$B$2&amp;C194&amp;D194&amp;$B$2&amp;E194,A$1&amp;$B$2&amp;C194&amp;D194)),""))</f>
        <v>0121-94-00</v>
      </c>
      <c r="B194" s="69" t="s">
        <v>731</v>
      </c>
      <c r="C194" s="70">
        <v>9</v>
      </c>
      <c r="D194" s="71" t="s">
        <v>160</v>
      </c>
      <c r="E194" s="72" t="s">
        <v>596</v>
      </c>
      <c r="F194" s="72"/>
      <c r="G194" s="69" t="s">
        <v>137</v>
      </c>
      <c r="H194" s="59" t="s">
        <v>730</v>
      </c>
      <c r="I194" s="73"/>
      <c r="J194" s="74"/>
      <c r="K194" s="74"/>
    </row>
    <row r="195" spans="1:11" s="69" customFormat="1" ht="32" x14ac:dyDescent="0.2">
      <c r="A195" s="68" t="str">
        <f>IF(C195="","VIRHE",IF(LEN(D195)&gt;0,IF(AND(E195&lt;&gt;"",F195&lt;&gt;""),A$1&amp;$B$2&amp;C195&amp;D195&amp;$B$2&amp;E195&amp;$B$2&amp;F195, IF(E195&lt;&gt;"", A$1&amp;$B$2&amp;C195&amp;D195&amp;$B$2&amp;E195,A$1&amp;$B$2&amp;C195&amp;D195)),""))</f>
        <v>0121-94-01</v>
      </c>
      <c r="B195" s="69" t="s">
        <v>734</v>
      </c>
      <c r="C195" s="70">
        <v>9</v>
      </c>
      <c r="D195" s="71" t="s">
        <v>160</v>
      </c>
      <c r="E195" s="72" t="s">
        <v>153</v>
      </c>
      <c r="F195" s="72"/>
      <c r="G195" s="69" t="s">
        <v>717</v>
      </c>
      <c r="H195" s="59" t="s">
        <v>737</v>
      </c>
      <c r="I195" s="73"/>
      <c r="J195" s="74"/>
      <c r="K195" s="74"/>
    </row>
    <row r="196" spans="1:11" s="69" customFormat="1" ht="32" x14ac:dyDescent="0.2">
      <c r="A196" s="68" t="str">
        <f>IF(C196="","VIRHE",IF(LEN(D196)&gt;0,IF(AND(E196&lt;&gt;"",F196&lt;&gt;""),A$1&amp;$B$2&amp;C196&amp;D196&amp;$B$2&amp;E196&amp;$B$2&amp;F196, IF(E196&lt;&gt;"", A$1&amp;$B$2&amp;C196&amp;D196&amp;$B$2&amp;E196,A$1&amp;$B$2&amp;C196&amp;D196)),""))</f>
        <v>0121-94-01</v>
      </c>
      <c r="B196" s="69" t="s">
        <v>735</v>
      </c>
      <c r="C196" s="70">
        <v>9</v>
      </c>
      <c r="D196" s="71" t="s">
        <v>160</v>
      </c>
      <c r="E196" s="72" t="s">
        <v>153</v>
      </c>
      <c r="F196" s="72"/>
      <c r="G196" s="69" t="s">
        <v>736</v>
      </c>
      <c r="H196" s="59" t="s">
        <v>738</v>
      </c>
      <c r="I196" s="73"/>
      <c r="J196" s="74"/>
      <c r="K196" s="74"/>
    </row>
    <row r="197" spans="1:11" s="69" customFormat="1" ht="32" x14ac:dyDescent="0.2">
      <c r="A197" s="68" t="str">
        <f>IF(C197="","VIRHE",IF(LEN(D197)&gt;0,IF(AND(E197&lt;&gt;"",F197&lt;&gt;""),A$1&amp;$B$2&amp;C197&amp;D197&amp;$B$2&amp;E197&amp;$B$2&amp;F197, IF(E197&lt;&gt;"", A$1&amp;$B$2&amp;C197&amp;D197&amp;$B$2&amp;E197,A$1&amp;$B$2&amp;C197&amp;D197)),""))</f>
        <v>0121-96-03</v>
      </c>
      <c r="B197" s="69" t="s">
        <v>79</v>
      </c>
      <c r="C197" s="70">
        <v>9</v>
      </c>
      <c r="D197" s="71" t="s">
        <v>164</v>
      </c>
      <c r="E197" s="72" t="s">
        <v>180</v>
      </c>
      <c r="F197" s="72"/>
      <c r="G197" s="69" t="s">
        <v>732</v>
      </c>
      <c r="H197" s="59" t="s">
        <v>739</v>
      </c>
      <c r="I197" s="73"/>
      <c r="J197" s="74"/>
      <c r="K197" s="74"/>
    </row>
    <row r="198" spans="1:11" s="69" customFormat="1" ht="32" x14ac:dyDescent="0.2">
      <c r="A198" s="68" t="str">
        <f>IF(C198="","VIRHE",IF(LEN(D198)&gt;0,IF(AND(E198&lt;&gt;"",F198&lt;&gt;""),A$1&amp;$B$2&amp;C198&amp;D198&amp;$B$2&amp;E198&amp;$B$2&amp;F198, IF(E198&lt;&gt;"", A$1&amp;$B$2&amp;C198&amp;D198&amp;$B$2&amp;E198,A$1&amp;$B$2&amp;C198&amp;D198)),""))</f>
        <v>0121-97-04</v>
      </c>
      <c r="B198" s="69" t="s">
        <v>80</v>
      </c>
      <c r="C198" s="70">
        <v>9</v>
      </c>
      <c r="D198" s="71" t="s">
        <v>167</v>
      </c>
      <c r="E198" s="72" t="s">
        <v>200</v>
      </c>
      <c r="F198" s="72"/>
      <c r="G198" s="69" t="s">
        <v>733</v>
      </c>
      <c r="H198" s="59" t="s">
        <v>740</v>
      </c>
      <c r="I198" s="73"/>
      <c r="J198" s="74"/>
      <c r="K198" s="74"/>
    </row>
    <row r="199" spans="1:11" s="69" customFormat="1" ht="48" x14ac:dyDescent="0.2">
      <c r="A199" s="68" t="str">
        <f>IF(C199="","VIRHE",IF(LEN(D199)&gt;0,IF(AND(E199&lt;&gt;"",F199&lt;&gt;""),A$1&amp;$B$2&amp;C199&amp;D199&amp;$B$2&amp;E199&amp;$B$2&amp;F199, IF(E199&lt;&gt;"", A$1&amp;$B$2&amp;C199&amp;D199&amp;$B$2&amp;E199,A$1&amp;$B$2&amp;C199&amp;D199)),""))</f>
        <v>0121-99-08</v>
      </c>
      <c r="B199" s="69" t="s">
        <v>82</v>
      </c>
      <c r="C199" s="70">
        <v>9</v>
      </c>
      <c r="D199" s="71" t="s">
        <v>171</v>
      </c>
      <c r="E199" s="72" t="s">
        <v>745</v>
      </c>
      <c r="F199" s="72"/>
      <c r="G199" s="69" t="s">
        <v>747</v>
      </c>
      <c r="H199" s="59" t="s">
        <v>742</v>
      </c>
      <c r="I199" s="73"/>
      <c r="J199" s="74"/>
      <c r="K199" s="74"/>
    </row>
    <row r="200" spans="1:11" s="69" customFormat="1" ht="48" x14ac:dyDescent="0.2">
      <c r="A200" s="68" t="str">
        <f>IF(C200="","VIRHE",IF(LEN(D200)&gt;0,IF(AND(E200&lt;&gt;"",F200&lt;&gt;""),A$1&amp;$B$2&amp;C200&amp;D200&amp;$B$2&amp;E200&amp;$B$2&amp;F200, IF(E200&lt;&gt;"", A$1&amp;$B$2&amp;C200&amp;D200&amp;$B$2&amp;E200,A$1&amp;$B$2&amp;C200&amp;D200)),""))</f>
        <v>0121-99-09</v>
      </c>
      <c r="B200" s="69" t="s">
        <v>83</v>
      </c>
      <c r="C200" s="70">
        <v>9</v>
      </c>
      <c r="D200" s="71" t="s">
        <v>171</v>
      </c>
      <c r="E200" s="72" t="s">
        <v>290</v>
      </c>
      <c r="F200" s="72"/>
      <c r="G200" s="69" t="s">
        <v>748</v>
      </c>
      <c r="H200" s="59" t="s">
        <v>743</v>
      </c>
      <c r="I200" s="73"/>
      <c r="J200" s="74"/>
      <c r="K200" s="74"/>
    </row>
    <row r="201" spans="1:11" s="69" customFormat="1" ht="64" x14ac:dyDescent="0.2">
      <c r="A201" s="68" t="str">
        <f>IF(C201="","VIRHE",IF(LEN(D201)&gt;0,IF(AND(E201&lt;&gt;"",F201&lt;&gt;""),A$1&amp;$B$2&amp;C201&amp;D201&amp;$B$2&amp;E201&amp;$B$2&amp;F201, IF(E201&lt;&gt;"", A$1&amp;$B$2&amp;C201&amp;D201&amp;$B$2&amp;E201,A$1&amp;$B$2&amp;C201&amp;D201)),""))</f>
        <v>0121-98-00</v>
      </c>
      <c r="B201" s="69" t="s">
        <v>81</v>
      </c>
      <c r="C201" s="70">
        <v>9</v>
      </c>
      <c r="D201" s="71" t="s">
        <v>169</v>
      </c>
      <c r="E201" s="72" t="s">
        <v>596</v>
      </c>
      <c r="F201" s="72"/>
      <c r="G201" s="69" t="s">
        <v>716</v>
      </c>
      <c r="H201" s="59" t="s">
        <v>708</v>
      </c>
      <c r="I201" s="73"/>
      <c r="J201" s="74"/>
      <c r="K201" s="74"/>
    </row>
    <row r="202" spans="1:11" s="69" customFormat="1" ht="80" x14ac:dyDescent="0.2">
      <c r="A202" s="68" t="str">
        <f>IF(C202="","VIRHE",IF(LEN(D202)&gt;0,IF(AND(E202&lt;&gt;"",F202&lt;&gt;""),A$1&amp;$B$2&amp;C202&amp;D202&amp;$B$2&amp;E202&amp;$B$2&amp;F202, IF(E202&lt;&gt;"", A$1&amp;$B$2&amp;C202&amp;D202&amp;$B$2&amp;E202,A$1&amp;$B$2&amp;C202&amp;D202)),""))</f>
        <v>0121-98-01</v>
      </c>
      <c r="B202" s="69" t="s">
        <v>148</v>
      </c>
      <c r="C202" s="70">
        <v>9</v>
      </c>
      <c r="D202" s="71" t="s">
        <v>169</v>
      </c>
      <c r="E202" s="72" t="s">
        <v>153</v>
      </c>
      <c r="F202" s="72"/>
      <c r="G202" s="69" t="s">
        <v>715</v>
      </c>
      <c r="H202" s="59" t="s">
        <v>710</v>
      </c>
      <c r="I202" s="73"/>
      <c r="J202" s="74"/>
      <c r="K202" s="74"/>
    </row>
    <row r="203" spans="1:11" s="69" customFormat="1" ht="80" x14ac:dyDescent="0.2">
      <c r="A203" s="68" t="str">
        <f>IF(C203="","VIRHE",IF(LEN(D203)&gt;0,IF(AND(E203&lt;&gt;"",F203&lt;&gt;""),A$1&amp;$B$2&amp;C203&amp;D203&amp;$B$2&amp;E203&amp;$B$2&amp;F203, IF(E203&lt;&gt;"", A$1&amp;$B$2&amp;C203&amp;D203&amp;$B$2&amp;E203,A$1&amp;$B$2&amp;C203&amp;D203)),""))</f>
        <v>0121-98-02</v>
      </c>
      <c r="B203" s="69" t="s">
        <v>709</v>
      </c>
      <c r="C203" s="70">
        <v>9</v>
      </c>
      <c r="D203" s="71" t="s">
        <v>169</v>
      </c>
      <c r="E203" s="72" t="s">
        <v>175</v>
      </c>
      <c r="F203" s="72"/>
      <c r="G203" s="69" t="s">
        <v>714</v>
      </c>
      <c r="H203" s="59" t="s">
        <v>711</v>
      </c>
      <c r="I203" s="73"/>
      <c r="J203" s="74"/>
      <c r="K203" s="74"/>
    </row>
    <row r="204" spans="1:11" s="69" customFormat="1" ht="48" x14ac:dyDescent="0.2">
      <c r="A204" s="68" t="str">
        <f>IF(C204="","VIRHE",IF(LEN(D204)&gt;0,IF(AND(E204&lt;&gt;"",F204&lt;&gt;""),A$1&amp;$B$2&amp;C204&amp;D204&amp;$B$2&amp;E204&amp;$B$2&amp;F204, IF(E204&lt;&gt;"", A$1&amp;$B$2&amp;C204&amp;D204&amp;$B$2&amp;E204,A$1&amp;$B$2&amp;C204&amp;D204)),""))</f>
        <v>0121-98-03</v>
      </c>
      <c r="B204" s="69" t="s">
        <v>387</v>
      </c>
      <c r="C204" s="70">
        <v>9</v>
      </c>
      <c r="D204" s="71" t="s">
        <v>169</v>
      </c>
      <c r="E204" s="72" t="s">
        <v>180</v>
      </c>
      <c r="F204" s="72"/>
      <c r="G204" s="69" t="s">
        <v>713</v>
      </c>
      <c r="H204" s="59" t="s">
        <v>712</v>
      </c>
      <c r="I204" s="73"/>
      <c r="J204" s="74"/>
      <c r="K204" s="74"/>
    </row>
    <row r="205" spans="1:11" s="69" customFormat="1" x14ac:dyDescent="0.2">
      <c r="A205" s="68" t="str">
        <f>IF(C205="","VIRHE",IF(LEN(D205)&gt;0,IF(AND(E205&lt;&gt;"",F205&lt;&gt;""),A$1&amp;$B$2&amp;C205&amp;D205&amp;$B$2&amp;E205&amp;$B$2&amp;F205, IF(E205&lt;&gt;"", A$1&amp;$B$2&amp;C205&amp;D205&amp;$B$2&amp;E205,A$1&amp;$B$2&amp;C205&amp;D205)),""))</f>
        <v>0121-99-00</v>
      </c>
      <c r="B205" s="69" t="s">
        <v>744</v>
      </c>
      <c r="C205" s="70">
        <v>9</v>
      </c>
      <c r="D205" s="71" t="s">
        <v>171</v>
      </c>
      <c r="E205" s="72" t="s">
        <v>596</v>
      </c>
      <c r="F205" s="72"/>
      <c r="H205" s="59"/>
      <c r="I205" s="73"/>
      <c r="J205" s="74"/>
      <c r="K205" s="74"/>
    </row>
    <row r="206" spans="1:11" s="69" customFormat="1" ht="48" x14ac:dyDescent="0.2">
      <c r="A206" s="68" t="str">
        <f>IF(C206="","VIRHE",IF(LEN(D206)&gt;0,IF(AND(E206&lt;&gt;"",F206&lt;&gt;""),A$1&amp;$B$2&amp;C206&amp;D206&amp;$B$2&amp;E206&amp;$B$2&amp;F206, IF(E206&lt;&gt;"", A$1&amp;$B$2&amp;C206&amp;D206&amp;$B$2&amp;E206,A$1&amp;$B$2&amp;C206&amp;D206)),""))</f>
        <v>0121-99-01</v>
      </c>
      <c r="B206" s="69" t="s">
        <v>84</v>
      </c>
      <c r="C206" s="70">
        <v>9</v>
      </c>
      <c r="D206" s="71" t="s">
        <v>171</v>
      </c>
      <c r="E206" s="72" t="s">
        <v>153</v>
      </c>
      <c r="F206" s="72"/>
      <c r="G206" s="69" t="s">
        <v>746</v>
      </c>
      <c r="H206" s="59" t="s">
        <v>741</v>
      </c>
      <c r="I206" s="73"/>
      <c r="J206" s="74"/>
      <c r="K206" s="74"/>
    </row>
  </sheetData>
  <autoFilter ref="A4:K218" xr:uid="{C6EC6AF0-0618-3B40-A8E3-5DA66EBCB9E4}"/>
  <dataConsolidate/>
  <hyperlinks>
    <hyperlink ref="I6" r:id="rId1" xr:uid="{685DF174-916C-AF42-939C-84C8C234A481}"/>
    <hyperlink ref="I33" r:id="rId2" xr:uid="{253BAA06-15E4-0543-9334-87E3B484E975}"/>
    <hyperlink ref="I60" r:id="rId3" xr:uid="{77A67277-3E5B-6E4A-8506-5F150E128608}"/>
    <hyperlink ref="I80" r:id="rId4" location="Pidm45843170036688" xr:uid="{67ADB1BA-F394-6349-847A-052CCA030227}"/>
    <hyperlink ref="I133" r:id="rId5" location="Pidm45843170036688" xr:uid="{D1E4849C-6963-4449-A128-7ACD9428A2C6}"/>
    <hyperlink ref="I9" r:id="rId6" location="Pidm45843170471200" xr:uid="{ADC90C28-1D26-1242-9434-4AAB307F127A}"/>
    <hyperlink ref="I38" r:id="rId7" xr:uid="{3DD053B5-B4FA-514C-BB72-B952E0675F06}"/>
    <hyperlink ref="I11" r:id="rId8" xr:uid="{16BA225C-A79A-744E-9A62-515FC46B2D73}"/>
    <hyperlink ref="I193" r:id="rId9" xr:uid="{95BCE18A-102A-094F-BE23-CEDBAB757F78}"/>
    <hyperlink ref="I190" r:id="rId10" xr:uid="{75B47F2D-30B2-E543-8C45-5E705FDBFFE4}"/>
    <hyperlink ref="I7" r:id="rId11" xr:uid="{F6AF4A2C-B2BF-8248-A1E8-EE0A167ACE98}"/>
  </hyperlinks>
  <pageMargins left="0.62992125984251968" right="0.23622047244094491" top="0.74803149606299213" bottom="0.74803149606299213" header="0.31496062992125984" footer="0.31496062992125984"/>
  <pageSetup paperSize="9" scale="84" fitToHeight="0" orientation="portrait" r:id="rId12"/>
  <ignoredErrors>
    <ignoredError sqref="D127 D108:D110 D49 D112:D113 D116:D118 D159:D163 D166:D171 D54:D68 D96:D103 E97:E110 D120:D124 E159:E171 E205 D172:E174 D176 D178:E178 D183:E193 D195 D201:E202 D197:D198 D204:D206 D71:E94 E121:E123 D150:E156 E6 D29:D47 E29:E69 D129:E147"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FC734AB-8F57-D14C-A0EB-3A08FE79B416}">
          <x14:formula1>
            <xm:f>Rakennusluokitus!$C$3:$C$400</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D888-888A-4E4A-B580-32B306E5F33E}">
  <sheetPr filterMode="1">
    <pageSetUpPr fitToPage="1"/>
  </sheetPr>
  <dimension ref="A1:N197"/>
  <sheetViews>
    <sheetView showZeros="0" zoomScale="173" zoomScaleNormal="173" workbookViewId="0">
      <pane ySplit="4" topLeftCell="A79" activePane="bottomLeft" state="frozen"/>
      <selection activeCell="B17" sqref="B17"/>
      <selection pane="bottomLeft" activeCell="B18" sqref="B18"/>
    </sheetView>
  </sheetViews>
  <sheetFormatPr baseColWidth="10" defaultColWidth="9.1640625" defaultRowHeight="15" x14ac:dyDescent="0.2"/>
  <cols>
    <col min="1" max="1" width="13.5" style="1" customWidth="1"/>
    <col min="2" max="2" width="45.83203125" style="1" bestFit="1" customWidth="1"/>
    <col min="3" max="3" width="8.83203125" style="4" customWidth="1"/>
    <col min="4" max="4" width="8.83203125" style="26" customWidth="1"/>
    <col min="5" max="6" width="8.83203125" style="4" hidden="1" customWidth="1"/>
    <col min="7" max="7" width="22.33203125" style="1" hidden="1" customWidth="1"/>
    <col min="8" max="8" width="7.1640625" style="8" hidden="1" customWidth="1"/>
    <col min="9" max="10" width="7.1640625" style="1" hidden="1" customWidth="1"/>
    <col min="11" max="12" width="80.33203125" style="21" customWidth="1"/>
    <col min="13" max="13" width="42.6640625" style="6" bestFit="1" customWidth="1"/>
    <col min="14" max="14" width="49.33203125" style="6" customWidth="1"/>
    <col min="15" max="16384" width="9.1640625" style="1"/>
  </cols>
  <sheetData>
    <row r="1" spans="1:14" ht="15" customHeight="1" x14ac:dyDescent="0.2">
      <c r="A1" s="8" t="str">
        <f>IF(MID(B1,3,1)=" ",LEFT(B1,2),IF(MID(B1,4,1)=" ",LEFT(B1,3),IF(MID(B1,5,1)=" ",LEFT(B1,4)," ")))</f>
        <v>000</v>
      </c>
      <c r="B1" s="45" t="s">
        <v>491</v>
      </c>
      <c r="G1" s="5"/>
      <c r="H1" s="30"/>
      <c r="I1" s="5"/>
      <c r="J1" s="5"/>
    </row>
    <row r="2" spans="1:14" ht="15" hidden="1" customHeight="1" x14ac:dyDescent="0.2">
      <c r="A2" s="4" t="s">
        <v>414</v>
      </c>
      <c r="B2" s="4" t="s">
        <v>398</v>
      </c>
      <c r="G2" s="5"/>
      <c r="H2" s="30"/>
      <c r="I2" s="5"/>
      <c r="J2" s="5"/>
      <c r="K2" s="22"/>
      <c r="L2" s="22"/>
    </row>
    <row r="3" spans="1:14" ht="15" customHeight="1" x14ac:dyDescent="0.2"/>
    <row r="4" spans="1:14" s="25" customFormat="1" ht="31" thickBot="1" x14ac:dyDescent="0.25">
      <c r="A4" s="49" t="s">
        <v>372</v>
      </c>
      <c r="B4" s="50" t="s">
        <v>371</v>
      </c>
      <c r="C4" s="50" t="s">
        <v>386</v>
      </c>
      <c r="D4" s="51" t="s">
        <v>384</v>
      </c>
      <c r="E4" s="50" t="s">
        <v>385</v>
      </c>
      <c r="F4" s="46" t="s">
        <v>391</v>
      </c>
      <c r="G4" s="47" t="s">
        <v>373</v>
      </c>
      <c r="H4" s="48" t="s">
        <v>399</v>
      </c>
      <c r="I4" s="47" t="s">
        <v>444</v>
      </c>
      <c r="J4" s="47" t="s">
        <v>145</v>
      </c>
      <c r="K4" s="31" t="s">
        <v>86</v>
      </c>
      <c r="L4" s="31"/>
    </row>
    <row r="5" spans="1:14" s="38" customFormat="1" ht="16" x14ac:dyDescent="0.2">
      <c r="A5" s="39" t="str">
        <f>IF(LEN(D5)&gt;1,IF(E5&lt;&gt;"",A$1&amp;"-"&amp;D5, A$1&amp;"-"&amp;D5&amp;"-"&amp;E5),"")</f>
        <v/>
      </c>
      <c r="B5" s="32" t="str">
        <f>IF(RAVA3!B5&lt;&gt;0,RAVA3!B5,"")</f>
        <v>Asuintilat</v>
      </c>
      <c r="C5" s="39">
        <f>IF(RAVA3!C5&lt;&gt;0,RAVA3!C5,"")</f>
        <v>1</v>
      </c>
      <c r="D5" s="33" t="str">
        <f>IF(RAVA3!D5&lt;&gt;0,RAVA3!D5,"")</f>
        <v/>
      </c>
      <c r="E5" s="34" t="str">
        <f>IF(RAVA3!E5&lt;&gt;0,RAVA3!E5,"")</f>
        <v/>
      </c>
      <c r="F5" s="34" t="str">
        <f>IF(RAVA3!F5&lt;&gt;0,RAVA3!F5,"")</f>
        <v/>
      </c>
      <c r="G5" s="35" t="str">
        <f>IF(RAVA3!G5&lt;&gt;0,RAVA3!G5,"")</f>
        <v/>
      </c>
      <c r="H5" s="32" t="e">
        <f>IF(RAVA3!#REF!&lt;&gt;0,RAVA3!#REF!,"")</f>
        <v>#REF!</v>
      </c>
      <c r="I5" s="32" t="e">
        <f>IF(RAVA3!#REF!&lt;&gt;0,RAVA3!#REF!,"")</f>
        <v>#REF!</v>
      </c>
      <c r="J5" s="35" t="e">
        <f>IF(RAVA3!#REF!&lt;&gt;0,RAVA3!#REF!,"")</f>
        <v>#REF!</v>
      </c>
      <c r="K5" s="36" t="str">
        <f>IF(RAVA3!H5&lt;&gt;0,RAVA3!H5,"")</f>
        <v/>
      </c>
      <c r="L5" s="36" t="str">
        <f>IF(RAVA3!I5&lt;&gt;0,RAVA3!I5,"")</f>
        <v/>
      </c>
      <c r="M5" s="37" t="str">
        <f>IF(RAVA3!J5&lt;&gt;0,RAVA3!J5,"")</f>
        <v/>
      </c>
      <c r="N5" s="37"/>
    </row>
    <row r="6" spans="1:14" ht="48" x14ac:dyDescent="0.2">
      <c r="A6" s="53" t="e">
        <f>IF(C6="","VIRHE",IF(LEN(D6)&gt;0,IF(AND(E6&lt;&gt;"",F6&lt;&gt;""),A$1&amp;$B$2&amp;C6&amp;D6&amp;$B$2&amp;E6&amp;$B$2&amp;F6, IF(E6&lt;&gt;"", A$1&amp;$B$2&amp;C6&amp;D6&amp;$B$2&amp;E6,A$1&amp;$B$2&amp;C6&amp;D6)),""))</f>
        <v>#REF!</v>
      </c>
      <c r="B6" s="8" t="e">
        <f>IF(RAVA3!#REF!&lt;&gt;0,RAVA3!#REF!,"")</f>
        <v>#REF!</v>
      </c>
      <c r="C6" s="53" t="e">
        <f>IF(RAVA3!#REF!&lt;&gt;0,RAVA3!#REF!,"")</f>
        <v>#REF!</v>
      </c>
      <c r="D6" s="27" t="e">
        <f>IF(RAVA3!#REF!&lt;&gt;0,RAVA3!#REF!,"")</f>
        <v>#REF!</v>
      </c>
      <c r="E6" s="16" t="e">
        <f>IF(RAVA3!#REF!&lt;&gt;0,RAVA3!#REF!,"")</f>
        <v>#REF!</v>
      </c>
      <c r="F6" s="16" t="e">
        <f>IF(RAVA3!#REF!&lt;&gt;0,RAVA3!#REF!,"")</f>
        <v>#REF!</v>
      </c>
      <c r="G6" s="1" t="e">
        <f>IF(RAVA3!#REF!&lt;&gt;0,RAVA3!#REF!,"")</f>
        <v>#REF!</v>
      </c>
      <c r="H6" s="8" t="e">
        <f>IF(RAVA3!#REF!&lt;&gt;0,RAVA3!#REF!,"")</f>
        <v>#REF!</v>
      </c>
      <c r="I6" s="8" t="e">
        <f>IF(RAVA3!#REF!&lt;&gt;0,RAVA3!#REF!,"")</f>
        <v>#REF!</v>
      </c>
      <c r="J6" s="1" t="e">
        <f>IF(RAVA3!#REF!&lt;&gt;0,RAVA3!#REF!,"")</f>
        <v>#REF!</v>
      </c>
      <c r="K6" s="23" t="e">
        <f>IF(RAVA3!#REF!&lt;&gt;0,RAVA3!#REF!,"")</f>
        <v>#REF!</v>
      </c>
      <c r="L6" s="23" t="e">
        <f>IF(RAVA3!#REF!&lt;&gt;0,RAVA3!#REF!,"")</f>
        <v>#REF!</v>
      </c>
      <c r="M6" s="3" t="e">
        <f>IF(RAVA3!#REF!&lt;&gt;0,RAVA3!#REF!,"")</f>
        <v>#REF!</v>
      </c>
      <c r="N6" s="6" t="e">
        <f>RAVA3!#REF!</f>
        <v>#REF!</v>
      </c>
    </row>
    <row r="7" spans="1:14" ht="48" x14ac:dyDescent="0.2">
      <c r="A7" s="53" t="str">
        <f t="shared" ref="A7:A70" si="0">IF(C7="","VIRHE",IF(LEN(D7)&gt;0,IF(AND(E7&lt;&gt;"",F7&lt;&gt;""),A$1&amp;$B$2&amp;C7&amp;D7&amp;$B$2&amp;E7&amp;$B$2&amp;F7, IF(E7&lt;&gt;"", A$1&amp;$B$2&amp;C7&amp;D7&amp;$B$2&amp;E7,A$1&amp;$B$2&amp;C7&amp;D7)),""))</f>
        <v>000-11-00</v>
      </c>
      <c r="B7" s="8" t="str">
        <f>IF(RAVA3!B6&lt;&gt;0,RAVA3!B6,"")</f>
        <v>Huonetila</v>
      </c>
      <c r="C7" s="53">
        <f>IF(RAVA3!C6&lt;&gt;0,RAVA3!C6,"")</f>
        <v>1</v>
      </c>
      <c r="D7" s="27" t="str">
        <f>IF(RAVA3!D6&lt;&gt;0,RAVA3!D6,"")</f>
        <v>1</v>
      </c>
      <c r="E7" s="16" t="str">
        <f>IF(RAVA3!E6&lt;&gt;0,RAVA3!E6,"")</f>
        <v>00</v>
      </c>
      <c r="F7" s="16" t="str">
        <f>IF(RAVA3!F6&lt;&gt;0,RAVA3!F6,"")</f>
        <v/>
      </c>
      <c r="G7" s="1" t="str">
        <f>IF(RAVA3!G6&lt;&gt;0,RAVA3!G6,"")</f>
        <v>H</v>
      </c>
      <c r="H7" s="8" t="e">
        <f>IF(RAVA3!#REF!&lt;&gt;0,RAVA3!#REF!,"")</f>
        <v>#REF!</v>
      </c>
      <c r="I7" s="8" t="e">
        <f>IF(RAVA3!#REF!&lt;&gt;0,RAVA3!#REF!,"")</f>
        <v>#REF!</v>
      </c>
      <c r="J7" s="1" t="e">
        <f>IF(RAVA3!#REF!&lt;&gt;0,RAVA3!#REF!,"")</f>
        <v>#REF!</v>
      </c>
      <c r="K7" s="24" t="str">
        <f>IF(RAVA3!H6&lt;&gt;0,RAVA3!H6,"")</f>
        <v>Asuinhuoneella tarkoitetaan huonetilaa, joka on ensisijaisesti tarkoitettu jatkuvaan asumiskäyttöön. Asuinhuoneena ei pidetä eteistä, käytävää tai kylpyhuonetta tai näihin verrattavaa huonetilaa. Keittiö on asuinhuone, joka on ensisijaisesti ruoanvalmistusta ja ruokailua varten.</v>
      </c>
      <c r="L7" s="24" t="str">
        <f>IF(RAVA3!I6&lt;&gt;0,RAVA3!I6,"")</f>
        <v xml:space="preserve">https://www.finlex.fi/fi/laki/alkup/2017/20171008 </v>
      </c>
      <c r="M7" s="3" t="str">
        <f>IF(RAVA3!J6&lt;&gt;0,RAVA3!J6,"")</f>
        <v/>
      </c>
      <c r="N7" s="6">
        <f>RAVA3!K6</f>
        <v>0</v>
      </c>
    </row>
    <row r="8" spans="1:14" ht="96" hidden="1" x14ac:dyDescent="0.2">
      <c r="A8" s="18" t="str">
        <f t="shared" si="0"/>
        <v>000-11-00-01</v>
      </c>
      <c r="B8" s="1" t="str">
        <f>IF(RAVA3!B7&lt;&gt;0,RAVA3!B7,"")</f>
        <v>Asuinhuone</v>
      </c>
      <c r="C8" s="18">
        <f>IF(RAVA3!C7&lt;&gt;0,RAVA3!C7,"")</f>
        <v>1</v>
      </c>
      <c r="D8" s="28" t="str">
        <f>IF(RAVA3!D7&lt;&gt;0,RAVA3!D7,"")</f>
        <v>1</v>
      </c>
      <c r="E8" s="19" t="str">
        <f>IF(RAVA3!E7&lt;&gt;0,RAVA3!E7,"")</f>
        <v>00</v>
      </c>
      <c r="F8" s="19" t="str">
        <f>IF(RAVA3!F7&lt;&gt;0,RAVA3!F7,"")</f>
        <v>01</v>
      </c>
      <c r="G8" s="1" t="str">
        <f>IF(RAVA3!G7&lt;&gt;0,RAVA3!G7,"")</f>
        <v>AH</v>
      </c>
      <c r="H8" s="8" t="e">
        <f>IF(RAVA3!#REF!&lt;&gt;0,RAVA3!#REF!,"")</f>
        <v>#REF!</v>
      </c>
      <c r="I8" s="1" t="e">
        <f>IF(RAVA3!#REF!&lt;&gt;0,RAVA3!#REF!,"")</f>
        <v>#REF!</v>
      </c>
      <c r="J8" s="1" t="e">
        <f>IF(RAVA3!#REF!&lt;&gt;0,RAVA3!#REF!,"")</f>
        <v>#REF!</v>
      </c>
      <c r="K8" s="21" t="str">
        <f>IF(RAVA3!H7&lt;&gt;0,RAVA3!H7,"")</f>
        <v>Asuinhuoneella tarkoitetaan huonetilaa, joka on ensisijaisesti tarkoitettu jatkuvaan asumiskäyttöön. Asuinhuoneena ei pidetä eteistä, käytävää tai kylpyhuonetta tai näihin verrattavaa huonetilaa. Keittiö on asuinhuone, joka on ensisijaisesti ruoanvalmistusta ja ruokailua varten.</v>
      </c>
      <c r="L8" s="21" t="str">
        <f>IF(RAVA3!I7&lt;&gt;0,RAVA3!I7,"")</f>
        <v xml:space="preserve">https://www.finlex.fi/fi/laki/alkup/2017/20171008 </v>
      </c>
      <c r="M8" s="6" t="str">
        <f>IF(RAVA3!J7&lt;&gt;0,RAVA3!J7,"")</f>
        <v/>
      </c>
      <c r="N8" s="6">
        <f>RAVA3!K7</f>
        <v>0</v>
      </c>
    </row>
    <row r="9" spans="1:14" ht="80" hidden="1" x14ac:dyDescent="0.2">
      <c r="A9" s="18" t="str">
        <f t="shared" si="0"/>
        <v>000-11-00-02</v>
      </c>
      <c r="B9" s="1" t="str">
        <f>IF(RAVA3!B8&lt;&gt;0,RAVA3!B8,"")</f>
        <v>Makuuhuone</v>
      </c>
      <c r="C9" s="18">
        <f>IF(RAVA3!C8&lt;&gt;0,RAVA3!C8,"")</f>
        <v>1</v>
      </c>
      <c r="D9" s="28" t="str">
        <f>IF(RAVA3!D8&lt;&gt;0,RAVA3!D8,"")</f>
        <v>1</v>
      </c>
      <c r="E9" s="19" t="str">
        <f>IF(RAVA3!E8&lt;&gt;0,RAVA3!E8,"")</f>
        <v>00</v>
      </c>
      <c r="F9" s="19" t="str">
        <f>IF(RAVA3!F8&lt;&gt;0,RAVA3!F8,"")</f>
        <v>02</v>
      </c>
      <c r="G9" s="1" t="str">
        <f>IF(RAVA3!G8&lt;&gt;0,RAVA3!G8,"")</f>
        <v>MH</v>
      </c>
      <c r="H9" s="8" t="e">
        <f>IF(RAVA3!#REF!&lt;&gt;0,RAVA3!#REF!,"")</f>
        <v>#REF!</v>
      </c>
      <c r="I9" s="1" t="e">
        <f>IF(RAVA3!#REF!&lt;&gt;0,RAVA3!#REF!,"")</f>
        <v>#REF!</v>
      </c>
      <c r="J9" s="1" t="e">
        <f>IF(RAVA3!#REF!&lt;&gt;0,RAVA3!#REF!,"")</f>
        <v>#REF!</v>
      </c>
      <c r="K9" s="21" t="str">
        <f>IF(RAVA3!H8&lt;&gt;0,RAVA3!H8,"")</f>
        <v>Makuuhuone on yöpymiseen tarkoitettu huonetila. Suomen rakentamismääräyskokoelman osassa D2 määritellään, että makuuhuoneen tulee olla vähintään 7 neliömetriä suuri, ja makuuhuoneessa, jossa yöpyy enemmän kuin yksi henkilö, tulee olla vähintään 4 neliömetriä pinta-alaa jokaiselle henkilölle. Lisäksi määräyksissä asetetaan vaatimuksia makuuhuoneen korkeudelle, valaistukselle ja ilmanvaihdolle.</v>
      </c>
      <c r="L9" s="21" t="str">
        <f>IF(RAVA3!I8&lt;&gt;0,RAVA3!I8,"")</f>
        <v/>
      </c>
      <c r="M9" s="6" t="str">
        <f>IF(RAVA3!J8&lt;&gt;0,RAVA3!J8,"")</f>
        <v/>
      </c>
      <c r="N9" s="6">
        <f>RAVA3!K8</f>
        <v>0</v>
      </c>
    </row>
    <row r="10" spans="1:14" ht="16" hidden="1" x14ac:dyDescent="0.2">
      <c r="A10" s="18" t="str">
        <f t="shared" si="0"/>
        <v>000-11-00-03</v>
      </c>
      <c r="B10" s="1" t="str">
        <f>IF(RAVA3!B9&lt;&gt;0,RAVA3!B9,"")</f>
        <v>Työtila</v>
      </c>
      <c r="C10" s="18">
        <f>IF(RAVA3!C9&lt;&gt;0,RAVA3!C9,"")</f>
        <v>1</v>
      </c>
      <c r="D10" s="28" t="str">
        <f>IF(RAVA3!D9&lt;&gt;0,RAVA3!D9,"")</f>
        <v>1</v>
      </c>
      <c r="E10" s="19" t="str">
        <f>IF(RAVA3!E9&lt;&gt;0,RAVA3!E9,"")</f>
        <v>00</v>
      </c>
      <c r="F10" s="19" t="str">
        <f>IF(RAVA3!F9&lt;&gt;0,RAVA3!F9,"")</f>
        <v>03</v>
      </c>
      <c r="G10" s="1" t="str">
        <f>IF(RAVA3!G9&lt;&gt;0,RAVA3!G9,"")</f>
        <v>TH</v>
      </c>
      <c r="H10" s="8" t="e">
        <f>IF(RAVA3!#REF!&lt;&gt;0,RAVA3!#REF!,"")</f>
        <v>#REF!</v>
      </c>
      <c r="I10" s="1" t="e">
        <f>IF(RAVA3!#REF!&lt;&gt;0,RAVA3!#REF!,"")</f>
        <v>#REF!</v>
      </c>
      <c r="J10" s="1" t="e">
        <f>IF(RAVA3!#REF!&lt;&gt;0,RAVA3!#REF!,"")</f>
        <v>#REF!</v>
      </c>
      <c r="K10" s="9" t="str">
        <f>IF(RAVA3!H9&lt;&gt;0,RAVA3!H9,"")</f>
        <v>Työtilalla tarkoitetaan tilaa, joka on ensisijaisesti tarkoitettu työskentelyyn.</v>
      </c>
      <c r="L10" s="9" t="str">
        <f>IF(RAVA3!I9&lt;&gt;0,RAVA3!I9,"")</f>
        <v>1008/2017 Ympäristöministeriön asetus asuin-, majoitus- ja työtiloista</v>
      </c>
      <c r="M10" s="3" t="str">
        <f>IF(RAVA3!J9&lt;&gt;0,RAVA3!J9,"")</f>
        <v/>
      </c>
      <c r="N10" s="6">
        <f>RAVA3!K9</f>
        <v>0</v>
      </c>
    </row>
    <row r="11" spans="1:14" ht="32" hidden="1" x14ac:dyDescent="0.2">
      <c r="A11" s="18" t="str">
        <f t="shared" si="0"/>
        <v>000-11-02</v>
      </c>
      <c r="B11" s="20" t="str">
        <f>IF(RAVA3!B11&lt;&gt;0,RAVA3!B11,"")</f>
        <v>Keittiö</v>
      </c>
      <c r="C11" s="7">
        <f>IF(RAVA3!C11&lt;&gt;0,RAVA3!C11,"")</f>
        <v>1</v>
      </c>
      <c r="D11" s="26" t="str">
        <f>IF(RAVA3!D11&lt;&gt;0,RAVA3!D11,"")</f>
        <v>1</v>
      </c>
      <c r="E11" s="4" t="str">
        <f>IF(RAVA3!E11&lt;&gt;0,RAVA3!E11,"")</f>
        <v>02</v>
      </c>
      <c r="F11" s="4" t="str">
        <f>IF(RAVA3!F11&lt;&gt;0,RAVA3!F11,"")</f>
        <v/>
      </c>
      <c r="G11" s="1" t="str">
        <f>IF(RAVA3!G11&lt;&gt;0,RAVA3!G11,"")</f>
        <v>K</v>
      </c>
      <c r="H11" s="8" t="e">
        <f>IF(RAVA3!#REF!&lt;&gt;0,RAVA3!#REF!,"")</f>
        <v>#REF!</v>
      </c>
      <c r="I11" s="1" t="e">
        <f>IF(RAVA3!#REF!&lt;&gt;0,RAVA3!#REF!,"")</f>
        <v>#REF!</v>
      </c>
      <c r="J11" s="1" t="e">
        <f>IF(RAVA3!#REF!&lt;&gt;0,RAVA3!#REF!,"")</f>
        <v>#REF!</v>
      </c>
      <c r="K11" s="9" t="str">
        <f>IF(RAVA3!H11&lt;&gt;0,RAVA3!H11,"")</f>
        <v>Asunnon keittiö on asuinhuone, joka on sisustettu ruoanlaittoa varten. Alle 7 neliömetrin suuruinen ruoanlaittoa varten sisustettu tila katsotaan keittokomeroksi tai keittotilaksi.</v>
      </c>
      <c r="L11" s="9" t="str">
        <f>IF(RAVA3!I11&lt;&gt;0,RAVA3!I11,"")</f>
        <v>https://www.stat.fi/meta/kas/keittio.html</v>
      </c>
      <c r="M11" s="6" t="str">
        <f>IF(RAVA3!J11&lt;&gt;0,RAVA3!J11,"")</f>
        <v>https://www.stat.fi/meta/kas/keittio.html</v>
      </c>
      <c r="N11" s="6">
        <f>RAVA3!K11</f>
        <v>0</v>
      </c>
    </row>
    <row r="12" spans="1:14" ht="32" hidden="1" x14ac:dyDescent="0.2">
      <c r="A12" s="18" t="str">
        <f t="shared" si="0"/>
        <v>000-11-02-01</v>
      </c>
      <c r="B12" s="20" t="str">
        <f>IF(RAVA3!B12&lt;&gt;0,RAVA3!B12,"")</f>
        <v>Keittokomero</v>
      </c>
      <c r="C12" s="7">
        <f>IF(RAVA3!C12&lt;&gt;0,RAVA3!C12,"")</f>
        <v>1</v>
      </c>
      <c r="D12" s="26" t="str">
        <f>IF(RAVA3!D12&lt;&gt;0,RAVA3!D12,"")</f>
        <v>1</v>
      </c>
      <c r="E12" s="4" t="str">
        <f>IF(RAVA3!E12&lt;&gt;0,RAVA3!E12,"")</f>
        <v>02</v>
      </c>
      <c r="F12" s="4" t="str">
        <f>IF(RAVA3!F12&lt;&gt;0,RAVA3!F12,"")</f>
        <v>01</v>
      </c>
      <c r="G12" s="1" t="str">
        <f>IF(RAVA3!G12&lt;&gt;0,RAVA3!G12,"")</f>
        <v>KK</v>
      </c>
      <c r="H12" s="8" t="e">
        <f>IF(RAVA3!#REF!&lt;&gt;0,RAVA3!#REF!,"")</f>
        <v>#REF!</v>
      </c>
      <c r="I12" s="1" t="e">
        <f>IF(RAVA3!#REF!&lt;&gt;0,RAVA3!#REF!,"")</f>
        <v>#REF!</v>
      </c>
      <c r="J12" s="1" t="e">
        <f>IF(RAVA3!#REF!&lt;&gt;0,RAVA3!#REF!,"")</f>
        <v>#REF!</v>
      </c>
      <c r="K12" s="9" t="str">
        <f>IF(RAVA3!H12&lt;&gt;0,RAVA3!H12,"")</f>
        <v>Asunnon keittokomero on alle 7 nelimetrin kokoinen, erillinen keittiötila, joka tarjoaa perusominaisuudet ruoanlaittoon ja säilytykseen.</v>
      </c>
      <c r="L12" s="9" t="str">
        <f>IF(RAVA3!I12&lt;&gt;0,RAVA3!I12,"")</f>
        <v/>
      </c>
      <c r="M12" s="6" t="str">
        <f>IF(RAVA3!J12&lt;&gt;0,RAVA3!J12,"")</f>
        <v/>
      </c>
      <c r="N12" s="6">
        <f>RAVA3!K12</f>
        <v>0</v>
      </c>
    </row>
    <row r="13" spans="1:14" ht="32" hidden="1" x14ac:dyDescent="0.2">
      <c r="A13" s="18" t="str">
        <f t="shared" si="0"/>
        <v>000-11-02-02</v>
      </c>
      <c r="B13" s="20" t="str">
        <f>IF(RAVA3!B13&lt;&gt;0,RAVA3!B13,"")</f>
        <v>Keittotila</v>
      </c>
      <c r="C13" s="7">
        <f>IF(RAVA3!C13&lt;&gt;0,RAVA3!C13,"")</f>
        <v>1</v>
      </c>
      <c r="D13" s="26" t="str">
        <f>IF(RAVA3!D13&lt;&gt;0,RAVA3!D13,"")</f>
        <v>1</v>
      </c>
      <c r="E13" s="4" t="str">
        <f>IF(RAVA3!E13&lt;&gt;0,RAVA3!E13,"")</f>
        <v>02</v>
      </c>
      <c r="F13" s="4" t="str">
        <f>IF(RAVA3!F13&lt;&gt;0,RAVA3!F13,"")</f>
        <v>02</v>
      </c>
      <c r="G13" s="1" t="str">
        <f>IF(RAVA3!G13&lt;&gt;0,RAVA3!G13,"")</f>
        <v>KT</v>
      </c>
      <c r="H13" s="8" t="e">
        <f>IF(RAVA3!#REF!&lt;&gt;0,RAVA3!#REF!,"")</f>
        <v>#REF!</v>
      </c>
      <c r="I13" s="1" t="e">
        <f>IF(RAVA3!#REF!&lt;&gt;0,RAVA3!#REF!,"")</f>
        <v>#REF!</v>
      </c>
      <c r="J13" s="1" t="e">
        <f>IF(RAVA3!#REF!&lt;&gt;0,RAVA3!#REF!,"")</f>
        <v>#REF!</v>
      </c>
      <c r="K13" s="9" t="str">
        <f>IF(RAVA3!H13&lt;&gt;0,RAVA3!H13,"")</f>
        <v>Asunnon keittotila tarkoittaa toisessa huonetilassa olevaa tilaa tai aluetta, joka on varattu ruoan valmistukseen.</v>
      </c>
      <c r="L13" s="9" t="str">
        <f>IF(RAVA3!I13&lt;&gt;0,RAVA3!I13,"")</f>
        <v/>
      </c>
      <c r="M13" s="6" t="str">
        <f>IF(RAVA3!J13&lt;&gt;0,RAVA3!J13,"")</f>
        <v/>
      </c>
      <c r="N13" s="6">
        <f>RAVA3!K13</f>
        <v>0</v>
      </c>
    </row>
    <row r="14" spans="1:14" ht="48" hidden="1" x14ac:dyDescent="0.2">
      <c r="A14" s="18" t="str">
        <f t="shared" si="0"/>
        <v>000-11-02-03</v>
      </c>
      <c r="B14" s="20" t="str">
        <f>IF(RAVA3!B14&lt;&gt;0,RAVA3!B14,"")</f>
        <v>Tupakeittiö</v>
      </c>
      <c r="C14" s="7">
        <f>IF(RAVA3!C14&lt;&gt;0,RAVA3!C14,"")</f>
        <v>1</v>
      </c>
      <c r="D14" s="26" t="str">
        <f>IF(RAVA3!D14&lt;&gt;0,RAVA3!D14,"")</f>
        <v>1</v>
      </c>
      <c r="E14" s="4" t="str">
        <f>IF(RAVA3!E14&lt;&gt;0,RAVA3!E14,"")</f>
        <v>02</v>
      </c>
      <c r="F14" s="4" t="str">
        <f>IF(RAVA3!F14&lt;&gt;0,RAVA3!F14,"")</f>
        <v>03</v>
      </c>
      <c r="G14" s="1" t="str">
        <f>IF(RAVA3!G14&lt;&gt;0,RAVA3!G14,"")</f>
        <v>TUPAK</v>
      </c>
      <c r="H14" s="8" t="e">
        <f>IF(RAVA3!#REF!&lt;&gt;0,RAVA3!#REF!,"")</f>
        <v>#REF!</v>
      </c>
      <c r="I14" s="1" t="e">
        <f>IF(RAVA3!#REF!&lt;&gt;0,RAVA3!#REF!,"")</f>
        <v>#REF!</v>
      </c>
      <c r="J14" s="1" t="e">
        <f>IF(RAVA3!#REF!&lt;&gt;0,RAVA3!#REF!,"")</f>
        <v>#REF!</v>
      </c>
      <c r="K14" s="9" t="str">
        <f>IF(RAVA3!H14&lt;&gt;0,RAVA3!H14,"")</f>
        <v>Tupakeittiö on asunnon tila, jossa olohuone ja keittiö on yhdistetty yhdeksi avoimeksi tilaksi. Tupakeittiö on yhdistelmä sanoista "tupa" ja "keittiö", joissa "tupa" tarkoittaa perinteisesti asunnon keskeistä oleskelutilaa ja "keittiö" viittaa ruoanlaittoon tarkoitettuun tilaan.</v>
      </c>
      <c r="L14" s="9" t="str">
        <f>IF(RAVA3!I14&lt;&gt;0,RAVA3!I14,"")</f>
        <v/>
      </c>
      <c r="M14" s="6" t="str">
        <f>IF(RAVA3!J14&lt;&gt;0,RAVA3!J14,"")</f>
        <v/>
      </c>
      <c r="N14" s="6">
        <f>RAVA3!K14</f>
        <v>0</v>
      </c>
    </row>
    <row r="15" spans="1:14" ht="16" hidden="1" x14ac:dyDescent="0.2">
      <c r="A15" s="18" t="e">
        <f t="shared" si="0"/>
        <v>#REF!</v>
      </c>
      <c r="B15" s="1" t="e">
        <f>IF(RAVA3!#REF!&lt;&gt;0,RAVA3!#REF!,"")</f>
        <v>#REF!</v>
      </c>
      <c r="C15" s="18" t="e">
        <f>IF(RAVA3!#REF!&lt;&gt;0,RAVA3!#REF!,"")</f>
        <v>#REF!</v>
      </c>
      <c r="D15" s="28" t="e">
        <f>IF(RAVA3!#REF!&lt;&gt;0,RAVA3!#REF!,"")</f>
        <v>#REF!</v>
      </c>
      <c r="E15" s="19" t="e">
        <f>IF(RAVA3!#REF!&lt;&gt;0,RAVA3!#REF!,"")</f>
        <v>#REF!</v>
      </c>
      <c r="F15" s="19" t="e">
        <f>IF(RAVA3!#REF!&lt;&gt;0,RAVA3!#REF!,"")</f>
        <v>#REF!</v>
      </c>
      <c r="G15" s="1" t="e">
        <f>IF(RAVA3!#REF!&lt;&gt;0,RAVA3!#REF!,"")</f>
        <v>#REF!</v>
      </c>
      <c r="H15" s="8" t="e">
        <f>IF(RAVA3!#REF!&lt;&gt;0,RAVA3!#REF!,"")</f>
        <v>#REF!</v>
      </c>
      <c r="I15" s="1" t="e">
        <f>IF(RAVA3!#REF!&lt;&gt;0,RAVA3!#REF!,"")</f>
        <v>#REF!</v>
      </c>
      <c r="J15" s="1" t="e">
        <f>IF(RAVA3!#REF!&lt;&gt;0,RAVA3!#REF!,"")</f>
        <v>#REF!</v>
      </c>
      <c r="K15" s="21" t="e">
        <f>IF(RAVA3!#REF!&lt;&gt;0,RAVA3!#REF!,"")</f>
        <v>#REF!</v>
      </c>
      <c r="L15" s="21" t="e">
        <f>IF(RAVA3!#REF!&lt;&gt;0,RAVA3!#REF!,"")</f>
        <v>#REF!</v>
      </c>
      <c r="M15" s="6" t="e">
        <f>IF(RAVA3!#REF!&lt;&gt;0,RAVA3!#REF!,"")</f>
        <v>#REF!</v>
      </c>
      <c r="N15" s="6" t="e">
        <f>RAVA3!#REF!</f>
        <v>#REF!</v>
      </c>
    </row>
    <row r="16" spans="1:14" ht="64" x14ac:dyDescent="0.2">
      <c r="A16" s="53" t="e">
        <f t="shared" si="0"/>
        <v>#REF!</v>
      </c>
      <c r="B16" s="8" t="e">
        <f>IF(RAVA3!#REF!&lt;&gt;0,RAVA3!#REF!,"")</f>
        <v>#REF!</v>
      </c>
      <c r="C16" s="53" t="e">
        <f>IF(RAVA3!#REF!&lt;&gt;0,RAVA3!#REF!,"")</f>
        <v>#REF!</v>
      </c>
      <c r="D16" s="27" t="e">
        <f>IF(RAVA3!#REF!&lt;&gt;0,RAVA3!#REF!,"")</f>
        <v>#REF!</v>
      </c>
      <c r="E16" s="16" t="e">
        <f>IF(RAVA3!#REF!&lt;&gt;0,RAVA3!#REF!,"")</f>
        <v>#REF!</v>
      </c>
      <c r="F16" s="16" t="e">
        <f>IF(RAVA3!#REF!&lt;&gt;0,RAVA3!#REF!,"")</f>
        <v>#REF!</v>
      </c>
      <c r="G16" s="1" t="e">
        <f>IF(RAVA3!#REF!&lt;&gt;0,RAVA3!#REF!,"")</f>
        <v>#REF!</v>
      </c>
      <c r="H16" s="8" t="e">
        <f>IF(RAVA3!#REF!&lt;&gt;0,RAVA3!#REF!,"")</f>
        <v>#REF!</v>
      </c>
      <c r="I16" s="8" t="e">
        <f>IF(RAVA3!#REF!&lt;&gt;0,RAVA3!#REF!,"")</f>
        <v>#REF!</v>
      </c>
      <c r="J16" s="1" t="e">
        <f>IF(RAVA3!#REF!&lt;&gt;0,RAVA3!#REF!,"")</f>
        <v>#REF!</v>
      </c>
      <c r="K16" s="24" t="e">
        <f>IF(RAVA3!#REF!&lt;&gt;0,RAVA3!#REF!,"")</f>
        <v>#REF!</v>
      </c>
      <c r="L16" s="24" t="e">
        <f>IF(RAVA3!#REF!&lt;&gt;0,RAVA3!#REF!,"")</f>
        <v>#REF!</v>
      </c>
      <c r="M16" s="3" t="e">
        <f>IF(RAVA3!#REF!&lt;&gt;0,RAVA3!#REF!,"")</f>
        <v>#REF!</v>
      </c>
      <c r="N16" s="6" t="e">
        <f>RAVA3!#REF!</f>
        <v>#REF!</v>
      </c>
    </row>
    <row r="17" spans="1:14" ht="48" x14ac:dyDescent="0.2">
      <c r="A17" s="53" t="e">
        <f t="shared" si="0"/>
        <v>#REF!</v>
      </c>
      <c r="B17" s="8" t="e">
        <f>IF(RAVA3!#REF!&lt;&gt;0,RAVA3!#REF!,"")</f>
        <v>#REF!</v>
      </c>
      <c r="C17" s="53" t="e">
        <f>IF(RAVA3!#REF!&lt;&gt;0,RAVA3!#REF!,"")</f>
        <v>#REF!</v>
      </c>
      <c r="D17" s="27" t="e">
        <f>IF(RAVA3!#REF!&lt;&gt;0,RAVA3!#REF!,"")</f>
        <v>#REF!</v>
      </c>
      <c r="E17" s="16" t="e">
        <f>IF(RAVA3!#REF!&lt;&gt;0,RAVA3!#REF!,"")</f>
        <v>#REF!</v>
      </c>
      <c r="F17" s="16" t="e">
        <f>IF(RAVA3!#REF!&lt;&gt;0,RAVA3!#REF!,"")</f>
        <v>#REF!</v>
      </c>
      <c r="G17" s="1" t="e">
        <f>IF(RAVA3!#REF!&lt;&gt;0,RAVA3!#REF!,"")</f>
        <v>#REF!</v>
      </c>
      <c r="H17" s="8" t="e">
        <f>IF(RAVA3!#REF!&lt;&gt;0,RAVA3!#REF!,"")</f>
        <v>#REF!</v>
      </c>
      <c r="I17" s="8" t="e">
        <f>IF(RAVA3!#REF!&lt;&gt;0,RAVA3!#REF!,"")</f>
        <v>#REF!</v>
      </c>
      <c r="J17" s="1" t="e">
        <f>IF(RAVA3!#REF!&lt;&gt;0,RAVA3!#REF!,"")</f>
        <v>#REF!</v>
      </c>
      <c r="K17" s="24" t="e">
        <f>IF(RAVA3!#REF!&lt;&gt;0,RAVA3!#REF!,"")</f>
        <v>#REF!</v>
      </c>
      <c r="L17" s="24" t="e">
        <f>IF(RAVA3!#REF!&lt;&gt;0,RAVA3!#REF!,"")</f>
        <v>#REF!</v>
      </c>
      <c r="M17" s="3" t="e">
        <f>IF(RAVA3!#REF!&lt;&gt;0,RAVA3!#REF!,"")</f>
        <v>#REF!</v>
      </c>
      <c r="N17" s="6" t="e">
        <f>RAVA3!#REF!</f>
        <v>#REF!</v>
      </c>
    </row>
    <row r="18" spans="1:14" ht="32" x14ac:dyDescent="0.2">
      <c r="A18" s="53" t="e">
        <f t="shared" si="0"/>
        <v>#REF!</v>
      </c>
      <c r="B18" s="8" t="e">
        <f>IF(RAVA3!#REF!&lt;&gt;0,RAVA3!#REF!,"")</f>
        <v>#REF!</v>
      </c>
      <c r="C18" s="53" t="e">
        <f>IF(RAVA3!#REF!&lt;&gt;0,RAVA3!#REF!,"")</f>
        <v>#REF!</v>
      </c>
      <c r="D18" s="27" t="e">
        <f>IF(RAVA3!#REF!&lt;&gt;0,RAVA3!#REF!,"")</f>
        <v>#REF!</v>
      </c>
      <c r="E18" s="16" t="e">
        <f>IF(RAVA3!#REF!&lt;&gt;0,RAVA3!#REF!,"")</f>
        <v>#REF!</v>
      </c>
      <c r="F18" s="16" t="e">
        <f>IF(RAVA3!#REF!&lt;&gt;0,RAVA3!#REF!,"")</f>
        <v>#REF!</v>
      </c>
      <c r="G18" s="1" t="e">
        <f>IF(RAVA3!#REF!&lt;&gt;0,RAVA3!#REF!,"")</f>
        <v>#REF!</v>
      </c>
      <c r="H18" s="8" t="e">
        <f>IF(RAVA3!#REF!&lt;&gt;0,RAVA3!#REF!,"")</f>
        <v>#REF!</v>
      </c>
      <c r="I18" s="8" t="e">
        <f>IF(RAVA3!#REF!&lt;&gt;0,RAVA3!#REF!,"")</f>
        <v>#REF!</v>
      </c>
      <c r="J18" s="1" t="e">
        <f>IF(RAVA3!#REF!&lt;&gt;0,RAVA3!#REF!,"")</f>
        <v>#REF!</v>
      </c>
      <c r="K18" s="24" t="e">
        <f>IF(RAVA3!#REF!&lt;&gt;0,RAVA3!#REF!,"")</f>
        <v>#REF!</v>
      </c>
      <c r="L18" s="24" t="e">
        <f>IF(RAVA3!#REF!&lt;&gt;0,RAVA3!#REF!,"")</f>
        <v>#REF!</v>
      </c>
      <c r="M18" s="3" t="e">
        <f>IF(RAVA3!#REF!&lt;&gt;0,RAVA3!#REF!,"")</f>
        <v>#REF!</v>
      </c>
      <c r="N18" s="6" t="e">
        <f>RAVA3!#REF!</f>
        <v>#REF!</v>
      </c>
    </row>
    <row r="19" spans="1:14" ht="112" x14ac:dyDescent="0.2">
      <c r="A19" s="53" t="e">
        <f t="shared" si="0"/>
        <v>#REF!</v>
      </c>
      <c r="B19" s="8" t="e">
        <f>IF(RAVA3!#REF!&lt;&gt;0,RAVA3!#REF!,"")</f>
        <v>#REF!</v>
      </c>
      <c r="C19" s="53" t="e">
        <f>IF(RAVA3!#REF!&lt;&gt;0,RAVA3!#REF!,"")</f>
        <v>#REF!</v>
      </c>
      <c r="D19" s="27" t="e">
        <f>IF(RAVA3!#REF!&lt;&gt;0,RAVA3!#REF!,"")</f>
        <v>#REF!</v>
      </c>
      <c r="E19" s="16" t="e">
        <f>IF(RAVA3!#REF!&lt;&gt;0,RAVA3!#REF!,"")</f>
        <v>#REF!</v>
      </c>
      <c r="F19" s="16" t="e">
        <f>IF(RAVA3!#REF!&lt;&gt;0,RAVA3!#REF!,"")</f>
        <v>#REF!</v>
      </c>
      <c r="G19" s="1" t="e">
        <f>IF(RAVA3!#REF!&lt;&gt;0,RAVA3!#REF!,"")</f>
        <v>#REF!</v>
      </c>
      <c r="H19" s="8" t="e">
        <f>IF(RAVA3!#REF!&lt;&gt;0,RAVA3!#REF!,"")</f>
        <v>#REF!</v>
      </c>
      <c r="I19" s="8" t="e">
        <f>IF(RAVA3!#REF!&lt;&gt;0,RAVA3!#REF!,"")</f>
        <v>#REF!</v>
      </c>
      <c r="J19" s="1" t="e">
        <f>IF(RAVA3!#REF!&lt;&gt;0,RAVA3!#REF!,"")</f>
        <v>#REF!</v>
      </c>
      <c r="K19" s="24" t="e">
        <f>IF(RAVA3!#REF!&lt;&gt;0,RAVA3!#REF!,"")</f>
        <v>#REF!</v>
      </c>
      <c r="L19" s="24" t="e">
        <f>IF(RAVA3!#REF!&lt;&gt;0,RAVA3!#REF!,"")</f>
        <v>#REF!</v>
      </c>
      <c r="M19" s="6" t="e">
        <f>IF(RAVA3!#REF!&lt;&gt;0,RAVA3!#REF!,"")</f>
        <v>#REF!</v>
      </c>
      <c r="N19" s="6" t="e">
        <f>RAVA3!#REF!</f>
        <v>#REF!</v>
      </c>
    </row>
    <row r="20" spans="1:14" ht="16" hidden="1" x14ac:dyDescent="0.2">
      <c r="A20" s="18" t="e">
        <f t="shared" si="0"/>
        <v>#REF!</v>
      </c>
      <c r="B20" s="1" t="e">
        <f>IF(RAVA3!#REF!&lt;&gt;0,RAVA3!#REF!,"")</f>
        <v>#REF!</v>
      </c>
      <c r="C20" s="18" t="e">
        <f>IF(RAVA3!#REF!&lt;&gt;0,RAVA3!#REF!,"")</f>
        <v>#REF!</v>
      </c>
      <c r="D20" s="28" t="e">
        <f>IF(RAVA3!#REF!&lt;&gt;0,RAVA3!#REF!,"")</f>
        <v>#REF!</v>
      </c>
      <c r="E20" s="19" t="e">
        <f>IF(RAVA3!#REF!&lt;&gt;0,RAVA3!#REF!,"")</f>
        <v>#REF!</v>
      </c>
      <c r="F20" s="19" t="e">
        <f>IF(RAVA3!#REF!&lt;&gt;0,RAVA3!#REF!,"")</f>
        <v>#REF!</v>
      </c>
      <c r="G20" s="1" t="e">
        <f>IF(RAVA3!#REF!&lt;&gt;0,RAVA3!#REF!,"")</f>
        <v>#REF!</v>
      </c>
      <c r="H20" s="8" t="e">
        <f>IF(RAVA3!#REF!&lt;&gt;0,RAVA3!#REF!,"")</f>
        <v>#REF!</v>
      </c>
      <c r="I20" s="1" t="e">
        <f>IF(RAVA3!#REF!&lt;&gt;0,RAVA3!#REF!,"")</f>
        <v>#REF!</v>
      </c>
      <c r="J20" s="1" t="e">
        <f>IF(RAVA3!#REF!&lt;&gt;0,RAVA3!#REF!,"")</f>
        <v>#REF!</v>
      </c>
      <c r="K20" s="9" t="e">
        <f>IF(RAVA3!#REF!&lt;&gt;0,RAVA3!#REF!,"")</f>
        <v>#REF!</v>
      </c>
      <c r="L20" s="9" t="e">
        <f>IF(RAVA3!#REF!&lt;&gt;0,RAVA3!#REF!,"")</f>
        <v>#REF!</v>
      </c>
      <c r="M20" s="3" t="e">
        <f>IF(RAVA3!#REF!&lt;&gt;0,RAVA3!#REF!,"")</f>
        <v>#REF!</v>
      </c>
      <c r="N20" s="6" t="e">
        <f>RAVA3!#REF!</f>
        <v>#REF!</v>
      </c>
    </row>
    <row r="21" spans="1:14" ht="16" x14ac:dyDescent="0.2">
      <c r="A21" s="53" t="str">
        <f t="shared" si="0"/>
        <v>000-17-00</v>
      </c>
      <c r="B21" s="8" t="str">
        <f>IF(RAVA3!B29&lt;&gt;0,RAVA3!B29,"")</f>
        <v>Kasarmitupa</v>
      </c>
      <c r="C21" s="54">
        <f>IF(RAVA3!C29&lt;&gt;0,RAVA3!C29,"")</f>
        <v>1</v>
      </c>
      <c r="D21" s="29" t="str">
        <f>IF(RAVA3!D29&lt;&gt;0,RAVA3!D29,"")</f>
        <v>7</v>
      </c>
      <c r="E21" s="17" t="str">
        <f>IF(RAVA3!E29&lt;&gt;0,RAVA3!E29,"")</f>
        <v>00</v>
      </c>
      <c r="F21" s="17" t="str">
        <f>IF(RAVA3!F29&lt;&gt;0,RAVA3!F29,"")</f>
        <v/>
      </c>
      <c r="G21" s="1" t="str">
        <f>IF(RAVA3!G29&lt;&gt;0,RAVA3!G29,"")</f>
        <v>KAT</v>
      </c>
      <c r="H21" s="8" t="e">
        <f>IF(RAVA3!#REF!&lt;&gt;0,RAVA3!#REF!,"")</f>
        <v>#REF!</v>
      </c>
      <c r="I21" s="8" t="e">
        <f>IF(RAVA3!#REF!&lt;&gt;0,RAVA3!#REF!,"")</f>
        <v>#REF!</v>
      </c>
      <c r="J21" s="1" t="e">
        <f>IF(RAVA3!#REF!&lt;&gt;0,RAVA3!#REF!,"")</f>
        <v>#REF!</v>
      </c>
      <c r="K21" s="10" t="str">
        <f>IF(RAVA3!H29&lt;&gt;0,RAVA3!H29,"")</f>
        <v>Kasarmitupa tarkoittaa sotilaiden majoitustilaa tai huonetta.</v>
      </c>
      <c r="L21" s="10" t="str">
        <f>IF(RAVA3!I29&lt;&gt;0,RAVA3!I29,"")</f>
        <v/>
      </c>
      <c r="M21" s="3" t="str">
        <f>IF(RAVA3!J29&lt;&gt;0,RAVA3!J29,"")</f>
        <v/>
      </c>
      <c r="N21" s="6">
        <f>RAVA3!K29</f>
        <v>0</v>
      </c>
    </row>
    <row r="22" spans="1:14" ht="32" x14ac:dyDescent="0.2">
      <c r="A22" s="53" t="str">
        <f t="shared" si="0"/>
        <v>000-18-00</v>
      </c>
      <c r="B22" s="8" t="str">
        <f>IF(RAVA3!B30&lt;&gt;0,RAVA3!B30,"")</f>
        <v>Makuusali</v>
      </c>
      <c r="C22" s="54">
        <f>IF(RAVA3!C30&lt;&gt;0,RAVA3!C30,"")</f>
        <v>1</v>
      </c>
      <c r="D22" s="29" t="str">
        <f>IF(RAVA3!D30&lt;&gt;0,RAVA3!D30,"")</f>
        <v>8</v>
      </c>
      <c r="E22" s="17" t="str">
        <f>IF(RAVA3!E30&lt;&gt;0,RAVA3!E30,"")</f>
        <v>00</v>
      </c>
      <c r="F22" s="17" t="str">
        <f>IF(RAVA3!F30&lt;&gt;0,RAVA3!F30,"")</f>
        <v/>
      </c>
      <c r="G22" s="1" t="str">
        <f>IF(RAVA3!G30&lt;&gt;0,RAVA3!G30,"")</f>
        <v>MAS</v>
      </c>
      <c r="H22" s="8" t="e">
        <f>IF(RAVA3!#REF!&lt;&gt;0,RAVA3!#REF!,"")</f>
        <v>#REF!</v>
      </c>
      <c r="I22" s="8" t="e">
        <f>IF(RAVA3!#REF!&lt;&gt;0,RAVA3!#REF!,"")</f>
        <v>#REF!</v>
      </c>
      <c r="J22" s="1" t="e">
        <f>IF(RAVA3!#REF!&lt;&gt;0,RAVA3!#REF!,"")</f>
        <v>#REF!</v>
      </c>
      <c r="K22" s="10" t="str">
        <f>IF(RAVA3!H30&lt;&gt;0,RAVA3!H30,"")</f>
        <v>Makuusali on suuri yhtenäinen majoitustila, jossa useat ihmiset nukkuvat samassa tilassa yleensä erillisillä vuoteilla tai patjoilla.</v>
      </c>
      <c r="L22" s="10" t="str">
        <f>IF(RAVA3!I30&lt;&gt;0,RAVA3!I30,"")</f>
        <v/>
      </c>
      <c r="M22" s="6" t="str">
        <f>IF(RAVA3!J30&lt;&gt;0,RAVA3!J30,"")</f>
        <v/>
      </c>
      <c r="N22" s="6">
        <f>RAVA3!K30</f>
        <v>0</v>
      </c>
    </row>
    <row r="23" spans="1:14" ht="48" hidden="1" x14ac:dyDescent="0.2">
      <c r="A23" s="18" t="str">
        <f t="shared" si="0"/>
        <v>000-84-00-04</v>
      </c>
      <c r="B23" s="1" t="str">
        <f>IF(RAVA3!B182&lt;&gt;0,RAVA3!B182,"")</f>
        <v>Turvasäilytystila</v>
      </c>
      <c r="C23" s="11">
        <f>IF(RAVA3!C182&lt;&gt;0,RAVA3!C182,"")</f>
        <v>8</v>
      </c>
      <c r="D23" s="26" t="str">
        <f>IF(RAVA3!D182&lt;&gt;0,RAVA3!D182,"")</f>
        <v>4</v>
      </c>
      <c r="E23" s="1" t="str">
        <f>IF(RAVA3!E182&lt;&gt;0,RAVA3!E182,"")</f>
        <v>00</v>
      </c>
      <c r="F23" s="1" t="str">
        <f>IF(RAVA3!F182&lt;&gt;0,RAVA3!F182,"")</f>
        <v>04</v>
      </c>
      <c r="G23" s="1" t="str">
        <f>IF(RAVA3!G182&lt;&gt;0,RAVA3!G182,"")</f>
        <v>SÄILÖ</v>
      </c>
      <c r="H23" s="8" t="e">
        <f>IF(RAVA3!#REF!&lt;&gt;0,RAVA3!#REF!,"")</f>
        <v>#REF!</v>
      </c>
      <c r="I23" s="1" t="e">
        <f>IF(RAVA3!#REF!&lt;&gt;0,RAVA3!#REF!,"")</f>
        <v>#REF!</v>
      </c>
      <c r="J23" s="1" t="e">
        <f>IF(RAVA3!#REF!&lt;&gt;0,RAVA3!#REF!,"")</f>
        <v>#REF!</v>
      </c>
      <c r="K23" s="9" t="str">
        <f>IF(RAVA3!H182&lt;&gt;0,RAVA3!H182,"")</f>
        <v>Turvasäilytystila on tarkoitettu henkilöiden omaisuuden säilyttämiseen. Tällainen tila voi esiintyä erilaisissa ympäristöissä, kuten lentokentillä, rautatieasemilla, virastoissa, yrityksissä, tapahtumapaikoilla tai muissa julkisissa tiloissa.</v>
      </c>
      <c r="L23" s="9" t="str">
        <f>IF(RAVA3!I182&lt;&gt;0,RAVA3!I182,"")</f>
        <v/>
      </c>
      <c r="M23" s="3" t="str">
        <f>IF(RAVA3!J182&lt;&gt;0,RAVA3!J182,"")</f>
        <v/>
      </c>
      <c r="N23" s="6">
        <f>RAVA3!K182</f>
        <v>0</v>
      </c>
    </row>
    <row r="24" spans="1:14" ht="16" x14ac:dyDescent="0.2">
      <c r="A24" s="53" t="str">
        <f t="shared" si="0"/>
        <v>000-19-00</v>
      </c>
      <c r="B24" s="8" t="str">
        <f>IF(RAVA3!B31&lt;&gt;0,RAVA3!B31,"")</f>
        <v>Muu majoitustila</v>
      </c>
      <c r="C24" s="54">
        <f>IF(RAVA3!C31&lt;&gt;0,RAVA3!C31,"")</f>
        <v>1</v>
      </c>
      <c r="D24" s="29" t="str">
        <f>IF(RAVA3!D31&lt;&gt;0,RAVA3!D31,"")</f>
        <v>9</v>
      </c>
      <c r="E24" s="17" t="str">
        <f>IF(RAVA3!E31&lt;&gt;0,RAVA3!E31,"")</f>
        <v>00</v>
      </c>
      <c r="F24" s="17" t="str">
        <f>IF(RAVA3!F31&lt;&gt;0,RAVA3!F31,"")</f>
        <v/>
      </c>
      <c r="G24" s="1" t="str">
        <f>IF(RAVA3!G31&lt;&gt;0,RAVA3!G31,"")</f>
        <v/>
      </c>
      <c r="H24" s="8" t="e">
        <f>IF(RAVA3!#REF!&lt;&gt;0,RAVA3!#REF!,"")</f>
        <v>#REF!</v>
      </c>
      <c r="I24" s="8" t="e">
        <f>IF(RAVA3!#REF!&lt;&gt;0,RAVA3!#REF!,"")</f>
        <v>#REF!</v>
      </c>
      <c r="J24" s="1" t="e">
        <f>IF(RAVA3!#REF!&lt;&gt;0,RAVA3!#REF!,"")</f>
        <v>#REF!</v>
      </c>
      <c r="K24" s="10" t="str">
        <f>IF(RAVA3!H31&lt;&gt;0,RAVA3!H31,"")</f>
        <v/>
      </c>
      <c r="L24" s="10" t="str">
        <f>IF(RAVA3!I31&lt;&gt;0,RAVA3!I31,"")</f>
        <v/>
      </c>
      <c r="M24" s="6" t="str">
        <f>IF(RAVA3!J31&lt;&gt;0,RAVA3!J31,"")</f>
        <v/>
      </c>
      <c r="N24" s="6">
        <f>RAVA3!K31</f>
        <v>0</v>
      </c>
    </row>
    <row r="25" spans="1:14" s="38" customFormat="1" ht="16" x14ac:dyDescent="0.2">
      <c r="A25" s="39" t="str">
        <f t="shared" si="0"/>
        <v/>
      </c>
      <c r="B25" s="32" t="str">
        <f>IF(RAVA3!B32&lt;&gt;0,RAVA3!B32,"")</f>
        <v>Hallintotilat</v>
      </c>
      <c r="C25" s="55">
        <f>IF(RAVA3!C32&lt;&gt;0,RAVA3!C32,"")</f>
        <v>2</v>
      </c>
      <c r="D25" s="33" t="str">
        <f>IF(RAVA3!D32&lt;&gt;0,RAVA3!D32,"")</f>
        <v/>
      </c>
      <c r="E25" s="34" t="str">
        <f>IF(RAVA3!E32&lt;&gt;0,RAVA3!E32,"")</f>
        <v/>
      </c>
      <c r="F25" s="34" t="str">
        <f>IF(RAVA3!F32&lt;&gt;0,RAVA3!F32,"")</f>
        <v/>
      </c>
      <c r="G25" s="35" t="str">
        <f>IF(RAVA3!G32&lt;&gt;0,RAVA3!G32,"")</f>
        <v/>
      </c>
      <c r="H25" s="32" t="e">
        <f>IF(RAVA3!#REF!&lt;&gt;0,RAVA3!#REF!,"")</f>
        <v>#REF!</v>
      </c>
      <c r="I25" s="32" t="e">
        <f>IF(RAVA3!#REF!&lt;&gt;0,RAVA3!#REF!,"")</f>
        <v>#REF!</v>
      </c>
      <c r="J25" s="35" t="e">
        <f>IF(RAVA3!#REF!&lt;&gt;0,RAVA3!#REF!,"")</f>
        <v>#REF!</v>
      </c>
      <c r="K25" s="36" t="str">
        <f>IF(RAVA3!H32&lt;&gt;0,RAVA3!H32,"")</f>
        <v/>
      </c>
      <c r="L25" s="36" t="str">
        <f>IF(RAVA3!I32&lt;&gt;0,RAVA3!I32,"")</f>
        <v/>
      </c>
      <c r="M25" s="37" t="str">
        <f>IF(RAVA3!J32&lt;&gt;0,RAVA3!J32,"")</f>
        <v/>
      </c>
      <c r="N25" s="37">
        <f>RAVA3!K32</f>
        <v>0</v>
      </c>
    </row>
    <row r="26" spans="1:14" ht="48" x14ac:dyDescent="0.2">
      <c r="A26" s="53" t="str">
        <f t="shared" si="0"/>
        <v>000-21-00</v>
      </c>
      <c r="B26" s="8" t="str">
        <f>IF(RAVA3!B33&lt;&gt;0,RAVA3!B33,"")</f>
        <v>Toimitila</v>
      </c>
      <c r="C26" s="54">
        <f>IF(RAVA3!C33&lt;&gt;0,RAVA3!C33,"")</f>
        <v>2</v>
      </c>
      <c r="D26" s="29" t="str">
        <f>IF(RAVA3!D33&lt;&gt;0,RAVA3!D33,"")</f>
        <v>1</v>
      </c>
      <c r="E26" s="4" t="str">
        <f>IF(RAVA3!E33&lt;&gt;0,RAVA3!E33,"")</f>
        <v>00</v>
      </c>
      <c r="F26" s="4" t="str">
        <f>IF(RAVA3!F33&lt;&gt;0,RAVA3!F33,"")</f>
        <v/>
      </c>
      <c r="G26" s="1" t="str">
        <f>IF(RAVA3!G33&lt;&gt;0,RAVA3!G33,"")</f>
        <v>TOIMITILA</v>
      </c>
      <c r="H26" s="8" t="e">
        <f>IF(RAVA3!#REF!&lt;&gt;0,RAVA3!#REF!,"")</f>
        <v>#REF!</v>
      </c>
      <c r="I26" s="1" t="e">
        <f>IF(RAVA3!#REF!&lt;&gt;0,RAVA3!#REF!,"")</f>
        <v>#REF!</v>
      </c>
      <c r="J26" s="1" t="e">
        <f>IF(RAVA3!#REF!&lt;&gt;0,RAVA3!#REF!,"")</f>
        <v>#REF!</v>
      </c>
      <c r="K26" s="24" t="str">
        <f>IF(RAVA3!H33&lt;&gt;0,RAVA3!H33,"")</f>
        <v>Toimitila on yleisnimitys yrityksen tai organisaation käyttöön tarkoitetulle tilalle, jossa suoritetaan hallinnollisia tai operatiivisia toimintoja. Toimitiloja ovat muun muassa toimistotilat, kokoustilat ja toimiston aputilat.</v>
      </c>
      <c r="L26" s="24" t="str">
        <f>IF(RAVA3!I33&lt;&gt;0,RAVA3!I33,"")</f>
        <v>https://termipankki.fi/tepa/fi/haku/toimitila</v>
      </c>
      <c r="M26" s="6" t="str">
        <f>IF(RAVA3!J33&lt;&gt;0,RAVA3!J33,"")</f>
        <v/>
      </c>
      <c r="N26" s="6">
        <f>RAVA3!K33</f>
        <v>0</v>
      </c>
    </row>
    <row r="27" spans="1:14" ht="16" hidden="1" x14ac:dyDescent="0.2">
      <c r="A27" s="18" t="str">
        <f t="shared" si="0"/>
        <v>000-21-01</v>
      </c>
      <c r="B27" s="1" t="str">
        <f>IF(RAVA3!B34&lt;&gt;0,RAVA3!B34,"")</f>
        <v>Toimistotila</v>
      </c>
      <c r="C27" s="11">
        <f>IF(RAVA3!C34&lt;&gt;0,RAVA3!C34,"")</f>
        <v>2</v>
      </c>
      <c r="D27" s="26">
        <f>IF(RAVA3!D34&lt;&gt;0,RAVA3!D34,"")</f>
        <v>1</v>
      </c>
      <c r="E27" s="1" t="str">
        <f>IF(RAVA3!E34&lt;&gt;0,RAVA3!E34,"")</f>
        <v>01</v>
      </c>
      <c r="F27" s="1" t="str">
        <f>IF(RAVA3!F34&lt;&gt;0,RAVA3!F34,"")</f>
        <v/>
      </c>
      <c r="G27" s="1" t="str">
        <f>IF(RAVA3!G34&lt;&gt;0,RAVA3!G34,"")</f>
        <v>TSTO</v>
      </c>
      <c r="H27" s="8" t="e">
        <f>IF(RAVA3!#REF!&lt;&gt;0,RAVA3!#REF!,"")</f>
        <v>#REF!</v>
      </c>
      <c r="I27" s="1" t="e">
        <f>IF(RAVA3!#REF!&lt;&gt;0,RAVA3!#REF!,"")</f>
        <v>#REF!</v>
      </c>
      <c r="J27" s="1" t="e">
        <f>IF(RAVA3!#REF!&lt;&gt;0,RAVA3!#REF!,"")</f>
        <v>#REF!</v>
      </c>
      <c r="K27" s="24" t="str">
        <f>IF(RAVA3!H34&lt;&gt;0,RAVA3!H34,"")</f>
        <v>Toimistotila on tila, joka on suunniteltu ja varattu toimistotyöhön tai liiketoiminnan harjoittamiseen.</v>
      </c>
      <c r="L27" s="24" t="str">
        <f>IF(RAVA3!I34&lt;&gt;0,RAVA3!I34,"")</f>
        <v/>
      </c>
      <c r="M27" s="6" t="str">
        <f>IF(RAVA3!J34&lt;&gt;0,RAVA3!J34,"")</f>
        <v/>
      </c>
      <c r="N27" s="6">
        <f>RAVA3!K34</f>
        <v>0</v>
      </c>
    </row>
    <row r="28" spans="1:14" ht="32" hidden="1" x14ac:dyDescent="0.2">
      <c r="A28" s="18" t="str">
        <f t="shared" si="0"/>
        <v>000-21-03</v>
      </c>
      <c r="B28" s="1" t="str">
        <f>IF(RAVA3!B35&lt;&gt;0,RAVA3!B35,"")</f>
        <v>Avotoimisto</v>
      </c>
      <c r="C28" s="11">
        <f>IF(RAVA3!C35&lt;&gt;0,RAVA3!C35,"")</f>
        <v>2</v>
      </c>
      <c r="D28" s="26">
        <f>IF(RAVA3!D35&lt;&gt;0,RAVA3!D35,"")</f>
        <v>1</v>
      </c>
      <c r="E28" s="1" t="str">
        <f>IF(RAVA3!E35&lt;&gt;0,RAVA3!E35,"")</f>
        <v>03</v>
      </c>
      <c r="F28" s="1" t="str">
        <f>IF(RAVA3!F35&lt;&gt;0,RAVA3!F35,"")</f>
        <v/>
      </c>
      <c r="G28" s="1" t="str">
        <f>IF(RAVA3!G35&lt;&gt;0,RAVA3!G35,"")</f>
        <v>TSTO.AVO</v>
      </c>
      <c r="H28" s="8" t="e">
        <f>IF(RAVA3!#REF!&lt;&gt;0,RAVA3!#REF!,"")</f>
        <v>#REF!</v>
      </c>
      <c r="I28" s="1" t="e">
        <f>IF(RAVA3!#REF!&lt;&gt;0,RAVA3!#REF!,"")</f>
        <v>#REF!</v>
      </c>
      <c r="J28" s="1" t="e">
        <f>IF(RAVA3!#REF!&lt;&gt;0,RAVA3!#REF!,"")</f>
        <v>#REF!</v>
      </c>
      <c r="K28" s="21" t="str">
        <f>IF(RAVA3!H35&lt;&gt;0,RAVA3!H35,"")</f>
        <v>Avotoimisto on toimistotilan tyyppi, jossa työntekijät työskentelevät samassa suurehkossa tilassa ilman kiinteitä väliseiniä. Avotoimistoissa työpisteet ovat yleensä avoimia ja sijoitettu lähelle toisiaan.</v>
      </c>
      <c r="L28" s="21" t="str">
        <f>IF(RAVA3!I35&lt;&gt;0,RAVA3!I35,"")</f>
        <v/>
      </c>
      <c r="M28" s="6" t="str">
        <f>IF(RAVA3!J35&lt;&gt;0,RAVA3!J35,"")</f>
        <v/>
      </c>
      <c r="N28" s="6">
        <f>RAVA3!K35</f>
        <v>0</v>
      </c>
    </row>
    <row r="29" spans="1:14" ht="32" hidden="1" x14ac:dyDescent="0.2">
      <c r="A29" s="18" t="str">
        <f t="shared" si="0"/>
        <v>000-21-04</v>
      </c>
      <c r="B29" s="1" t="str">
        <f>IF(RAVA3!B36&lt;&gt;0,RAVA3!B36,"")</f>
        <v>Kokoustila</v>
      </c>
      <c r="C29" s="11">
        <f>IF(RAVA3!C36&lt;&gt;0,RAVA3!C36,"")</f>
        <v>2</v>
      </c>
      <c r="D29" s="26">
        <f>IF(RAVA3!D36&lt;&gt;0,RAVA3!D36,"")</f>
        <v>1</v>
      </c>
      <c r="E29" s="1" t="str">
        <f>IF(RAVA3!E36&lt;&gt;0,RAVA3!E36,"")</f>
        <v>04</v>
      </c>
      <c r="F29" s="1" t="str">
        <f>IF(RAVA3!F36&lt;&gt;0,RAVA3!F36,"")</f>
        <v/>
      </c>
      <c r="G29" s="1" t="str">
        <f>IF(RAVA3!G36&lt;&gt;0,RAVA3!G36,"")</f>
        <v>KOKOUS</v>
      </c>
      <c r="H29" s="8" t="e">
        <f>IF(RAVA3!#REF!&lt;&gt;0,RAVA3!#REF!,"")</f>
        <v>#REF!</v>
      </c>
      <c r="I29" s="1" t="e">
        <f>IF(RAVA3!#REF!&lt;&gt;0,RAVA3!#REF!,"")</f>
        <v>#REF!</v>
      </c>
      <c r="J29" s="1" t="e">
        <f>IF(RAVA3!#REF!&lt;&gt;0,RAVA3!#REF!,"")</f>
        <v>#REF!</v>
      </c>
      <c r="K29" s="21" t="str">
        <f>IF(RAVA3!H36&lt;&gt;0,RAVA3!H36,"")</f>
        <v>Kokoustila on tila, joka on suunniteltu kokousten, neuvottelujen, koulutusten ja muiden vastaavien ryhmätoimintojen järjestämiseen.</v>
      </c>
      <c r="L29" s="21" t="str">
        <f>IF(RAVA3!I36&lt;&gt;0,RAVA3!I36,"")</f>
        <v/>
      </c>
      <c r="M29" s="6" t="str">
        <f>IF(RAVA3!J36&lt;&gt;0,RAVA3!J36,"")</f>
        <v/>
      </c>
      <c r="N29" s="6">
        <f>RAVA3!K36</f>
        <v>0</v>
      </c>
    </row>
    <row r="30" spans="1:14" ht="48" hidden="1" x14ac:dyDescent="0.2">
      <c r="A30" s="18" t="str">
        <f t="shared" si="0"/>
        <v>000-21-06</v>
      </c>
      <c r="B30" s="1" t="str">
        <f>IF(RAVA3!B37&lt;&gt;0,RAVA3!B37,"")</f>
        <v>Toimiston aputila</v>
      </c>
      <c r="C30" s="11">
        <f>IF(RAVA3!C37&lt;&gt;0,RAVA3!C37,"")</f>
        <v>2</v>
      </c>
      <c r="D30" s="26">
        <f>IF(RAVA3!D37&lt;&gt;0,RAVA3!D37,"")</f>
        <v>1</v>
      </c>
      <c r="E30" s="1" t="str">
        <f>IF(RAVA3!E37&lt;&gt;0,RAVA3!E37,"")</f>
        <v>06</v>
      </c>
      <c r="F30" s="1" t="str">
        <f>IF(RAVA3!F37&lt;&gt;0,RAVA3!F37,"")</f>
        <v/>
      </c>
      <c r="G30" s="1" t="str">
        <f>IF(RAVA3!G37&lt;&gt;0,RAVA3!G37,"")</f>
        <v>TSTO.APU</v>
      </c>
      <c r="H30" s="8" t="e">
        <f>IF(RAVA3!#REF!&lt;&gt;0,RAVA3!#REF!,"")</f>
        <v>#REF!</v>
      </c>
      <c r="I30" s="1" t="e">
        <f>IF(RAVA3!#REF!&lt;&gt;0,RAVA3!#REF!,"")</f>
        <v>#REF!</v>
      </c>
      <c r="J30" s="1" t="e">
        <f>IF(RAVA3!#REF!&lt;&gt;0,RAVA3!#REF!,"")</f>
        <v>#REF!</v>
      </c>
      <c r="K30" s="9" t="str">
        <f>IF(RAVA3!H37&lt;&gt;0,RAVA3!H37,"")</f>
        <v>Toimiston aputila on tukee toimiston perustoimintoja mutta ei ole varsinainen työskentelytila. Aputila tukee toimiston sujuvaa toimintaa ja tehokkuutta. Toimiston aputilalle voi kohdentua samat paloturvallisuus-, ilmanvaihto- ja esteettömyysvaatimukset kuin toimiston muillekin tiloille.</v>
      </c>
      <c r="L30" s="9" t="str">
        <f>IF(RAVA3!I37&lt;&gt;0,RAVA3!I37,"")</f>
        <v/>
      </c>
      <c r="M30" s="3" t="str">
        <f>IF(RAVA3!J37&lt;&gt;0,RAVA3!J37,"")</f>
        <v/>
      </c>
      <c r="N30" s="6">
        <f>RAVA3!K37</f>
        <v>0</v>
      </c>
    </row>
    <row r="31" spans="1:14" ht="80" x14ac:dyDescent="0.2">
      <c r="A31" s="53" t="str">
        <f t="shared" si="0"/>
        <v>000-22-00</v>
      </c>
      <c r="B31" s="8" t="str">
        <f>IF(RAVA3!B38&lt;&gt;0,RAVA3!B38,"")</f>
        <v>Liiketila</v>
      </c>
      <c r="C31" s="54">
        <f>IF(RAVA3!C38&lt;&gt;0,RAVA3!C38,"")</f>
        <v>2</v>
      </c>
      <c r="D31" s="29" t="str">
        <f>IF(RAVA3!D38&lt;&gt;0,RAVA3!D38,"")</f>
        <v>2</v>
      </c>
      <c r="E31" s="4" t="str">
        <f>IF(RAVA3!E38&lt;&gt;0,RAVA3!E38,"")</f>
        <v>00</v>
      </c>
      <c r="F31" s="4" t="str">
        <f>IF(RAVA3!F38&lt;&gt;0,RAVA3!F38,"")</f>
        <v/>
      </c>
      <c r="G31" s="1" t="str">
        <f>IF(RAVA3!G38&lt;&gt;0,RAVA3!G38,"")</f>
        <v>LIIKET</v>
      </c>
      <c r="H31" s="8" t="e">
        <f>IF(RAVA3!#REF!&lt;&gt;0,RAVA3!#REF!,"")</f>
        <v>#REF!</v>
      </c>
      <c r="I31" s="1" t="e">
        <f>IF(RAVA3!#REF!&lt;&gt;0,RAVA3!#REF!,"")</f>
        <v>#REF!</v>
      </c>
      <c r="J31" s="1" t="e">
        <f>IF(RAVA3!#REF!&lt;&gt;0,RAVA3!#REF!,"")</f>
        <v>#REF!</v>
      </c>
      <c r="K31" s="24" t="str">
        <f>IF(RAVA3!H38&lt;&gt;0,RAVA3!H38,"")</f>
        <v>Liiketilaa käytetään aineettomien tai aineellisten hyödykkeiden tuotantoon.
Liikehuoneiston vuokrauksesta annetussa laissa (482/1995) kaikki toimitilat asuinhuoneistoja lukuun ottamatta ryhmitellään liikehuoneistoiksi. Yleensä liikehuoneistoilla tarkoitetaan kuitenkin kauppoja ja myymälöitä.</v>
      </c>
      <c r="L31" s="24" t="str">
        <f>IF(RAVA3!I38&lt;&gt;0,RAVA3!I38,"")</f>
        <v>https://www.finlex.fi/fi/laki/ajantasa/1995/19950482</v>
      </c>
      <c r="M31" s="3" t="str">
        <f>IF(RAVA3!J38&lt;&gt;0,RAVA3!J38,"")</f>
        <v/>
      </c>
      <c r="N31" s="6">
        <f>RAVA3!K38</f>
        <v>0</v>
      </c>
    </row>
    <row r="32" spans="1:14" ht="64" x14ac:dyDescent="0.2">
      <c r="A32" s="53" t="str">
        <f t="shared" si="0"/>
        <v>000-23-00</v>
      </c>
      <c r="B32" s="8" t="str">
        <f>IF(RAVA3!B39&lt;&gt;0,RAVA3!B39,"")</f>
        <v>Liiketilojen aputila</v>
      </c>
      <c r="C32" s="54">
        <f>IF(RAVA3!C39&lt;&gt;0,RAVA3!C39,"")</f>
        <v>2</v>
      </c>
      <c r="D32" s="29" t="str">
        <f>IF(RAVA3!D39&lt;&gt;0,RAVA3!D39,"")</f>
        <v>3</v>
      </c>
      <c r="E32" s="4" t="str">
        <f>IF(RAVA3!E39&lt;&gt;0,RAVA3!E39,"")</f>
        <v>00</v>
      </c>
      <c r="F32" s="4" t="str">
        <f>IF(RAVA3!F39&lt;&gt;0,RAVA3!F39,"")</f>
        <v/>
      </c>
      <c r="G32" s="1" t="str">
        <f>IF(RAVA3!G39&lt;&gt;0,RAVA3!G39,"")</f>
        <v>LIIKET.APU</v>
      </c>
      <c r="H32" s="8" t="e">
        <f>IF(RAVA3!#REF!&lt;&gt;0,RAVA3!#REF!,"")</f>
        <v>#REF!</v>
      </c>
      <c r="I32" s="1" t="e">
        <f>IF(RAVA3!#REF!&lt;&gt;0,RAVA3!#REF!,"")</f>
        <v>#REF!</v>
      </c>
      <c r="J32" s="1" t="e">
        <f>IF(RAVA3!#REF!&lt;&gt;0,RAVA3!#REF!,"")</f>
        <v>#REF!</v>
      </c>
      <c r="K32" s="10" t="str">
        <f>IF(RAVA3!H39&lt;&gt;0,RAVA3!H39,"")</f>
        <v>Liiketilojen aputila viittaa varastotiloihin, taukotiloihin, WC-tiloihin tai muihin tiloihin, jotka tukevat liiketilan varsinaista käyttötarkoitusta mutta eivät ole varsinaista myyntitilaa tai palvelutilaa. Käytännössä tämä voi tarkoittaa tiloja, jotka ovat tärkeitä liiketoiminnan kannalta, mutta jotka eivät ole avoinna yleisölle.</v>
      </c>
      <c r="L32" s="10" t="str">
        <f>IF(RAVA3!I39&lt;&gt;0,RAVA3!I39,"")</f>
        <v/>
      </c>
      <c r="M32" s="3" t="str">
        <f>IF(RAVA3!J39&lt;&gt;0,RAVA3!J39,"")</f>
        <v/>
      </c>
      <c r="N32" s="6">
        <f>RAVA3!K39</f>
        <v>0</v>
      </c>
    </row>
    <row r="33" spans="1:14" ht="16" x14ac:dyDescent="0.2">
      <c r="A33" s="53" t="str">
        <f t="shared" si="0"/>
        <v>000-29-00</v>
      </c>
      <c r="B33" s="8" t="str">
        <f>IF(RAVA3!B40&lt;&gt;0,RAVA3!B40,"")</f>
        <v>Muu liiketila</v>
      </c>
      <c r="C33" s="54">
        <f>IF(RAVA3!C40&lt;&gt;0,RAVA3!C40,"")</f>
        <v>2</v>
      </c>
      <c r="D33" s="29" t="str">
        <f>IF(RAVA3!D40&lt;&gt;0,RAVA3!D40,"")</f>
        <v>9</v>
      </c>
      <c r="E33" s="4" t="str">
        <f>IF(RAVA3!E40&lt;&gt;0,RAVA3!E40,"")</f>
        <v>00</v>
      </c>
      <c r="F33" s="4" t="str">
        <f>IF(RAVA3!F40&lt;&gt;0,RAVA3!F40,"")</f>
        <v/>
      </c>
      <c r="G33" s="1" t="str">
        <f>IF(RAVA3!G40&lt;&gt;0,RAVA3!G40,"")</f>
        <v/>
      </c>
      <c r="H33" s="8" t="e">
        <f>IF(RAVA3!#REF!&lt;&gt;0,RAVA3!#REF!,"")</f>
        <v>#REF!</v>
      </c>
      <c r="I33" s="1" t="e">
        <f>IF(RAVA3!#REF!&lt;&gt;0,RAVA3!#REF!,"")</f>
        <v>#REF!</v>
      </c>
      <c r="J33" s="1" t="e">
        <f>IF(RAVA3!#REF!&lt;&gt;0,RAVA3!#REF!,"")</f>
        <v>#REF!</v>
      </c>
      <c r="K33" s="10" t="str">
        <f>IF(RAVA3!H40&lt;&gt;0,RAVA3!H40,"")</f>
        <v/>
      </c>
      <c r="L33" s="10" t="str">
        <f>IF(RAVA3!I40&lt;&gt;0,RAVA3!I40,"")</f>
        <v/>
      </c>
      <c r="M33" s="6" t="str">
        <f>IF(RAVA3!J40&lt;&gt;0,RAVA3!J40,"")</f>
        <v/>
      </c>
      <c r="N33" s="6">
        <f>RAVA3!K40</f>
        <v>0</v>
      </c>
    </row>
    <row r="34" spans="1:14" s="38" customFormat="1" ht="16" x14ac:dyDescent="0.2">
      <c r="A34" s="39" t="str">
        <f t="shared" si="0"/>
        <v/>
      </c>
      <c r="B34" s="32" t="str">
        <f>IF(RAVA3!B41&lt;&gt;0,RAVA3!B41,"")</f>
        <v>Opetus- ja tutkimustilat</v>
      </c>
      <c r="C34" s="55">
        <f>IF(RAVA3!C41&lt;&gt;0,RAVA3!C41,"")</f>
        <v>3</v>
      </c>
      <c r="D34" s="33" t="str">
        <f>IF(RAVA3!D41&lt;&gt;0,RAVA3!D41,"")</f>
        <v/>
      </c>
      <c r="E34" s="34" t="str">
        <f>IF(RAVA3!E41&lt;&gt;0,RAVA3!E41,"")</f>
        <v/>
      </c>
      <c r="F34" s="34" t="str">
        <f>IF(RAVA3!F41&lt;&gt;0,RAVA3!F41,"")</f>
        <v/>
      </c>
      <c r="G34" s="35" t="str">
        <f>IF(RAVA3!G41&lt;&gt;0,RAVA3!G41,"")</f>
        <v/>
      </c>
      <c r="H34" s="32" t="e">
        <f>IF(RAVA3!#REF!&lt;&gt;0,RAVA3!#REF!,"")</f>
        <v>#REF!</v>
      </c>
      <c r="I34" s="32" t="e">
        <f>IF(RAVA3!#REF!&lt;&gt;0,RAVA3!#REF!,"")</f>
        <v>#REF!</v>
      </c>
      <c r="J34" s="35" t="e">
        <f>IF(RAVA3!#REF!&lt;&gt;0,RAVA3!#REF!,"")</f>
        <v>#REF!</v>
      </c>
      <c r="K34" s="36" t="str">
        <f>IF(RAVA3!H41&lt;&gt;0,RAVA3!H41,"")</f>
        <v/>
      </c>
      <c r="L34" s="36" t="str">
        <f>IF(RAVA3!I41&lt;&gt;0,RAVA3!I41,"")</f>
        <v/>
      </c>
      <c r="M34" s="37" t="str">
        <f>IF(RAVA3!J41&lt;&gt;0,RAVA3!J41,"")</f>
        <v/>
      </c>
      <c r="N34" s="37">
        <f>RAVA3!K41</f>
        <v>0</v>
      </c>
    </row>
    <row r="35" spans="1:14" ht="16" x14ac:dyDescent="0.2">
      <c r="A35" s="53" t="str">
        <f t="shared" si="0"/>
        <v>000-31-00</v>
      </c>
      <c r="B35" s="8" t="str">
        <f>IF(RAVA3!B42&lt;&gt;0,RAVA3!B42,"")</f>
        <v>Normaalivarusteinen opetustila</v>
      </c>
      <c r="C35" s="54">
        <f>IF(RAVA3!C42&lt;&gt;0,RAVA3!C42,"")</f>
        <v>3</v>
      </c>
      <c r="D35" s="29" t="str">
        <f>IF(RAVA3!D42&lt;&gt;0,RAVA3!D42,"")</f>
        <v>1</v>
      </c>
      <c r="E35" s="17" t="str">
        <f>IF(RAVA3!E42&lt;&gt;0,RAVA3!E42,"")</f>
        <v>00</v>
      </c>
      <c r="F35" s="17" t="str">
        <f>IF(RAVA3!F42&lt;&gt;0,RAVA3!F42,"")</f>
        <v/>
      </c>
      <c r="G35" s="1" t="str">
        <f>IF(RAVA3!G42&lt;&gt;0,RAVA3!G42,"")</f>
        <v>OT</v>
      </c>
      <c r="H35" s="8" t="e">
        <f>IF(RAVA3!#REF!&lt;&gt;0,RAVA3!#REF!,"")</f>
        <v>#REF!</v>
      </c>
      <c r="I35" s="8" t="e">
        <f>IF(RAVA3!#REF!&lt;&gt;0,RAVA3!#REF!,"")</f>
        <v>#REF!</v>
      </c>
      <c r="J35" s="1" t="e">
        <f>IF(RAVA3!#REF!&lt;&gt;0,RAVA3!#REF!,"")</f>
        <v>#REF!</v>
      </c>
      <c r="K35" s="1" t="str">
        <f>IF(RAVA3!H42&lt;&gt;0,RAVA3!H42,"")</f>
        <v>Tavanomainen luokkahuone joka on varusteltu perusopetukseen tarvittavilla välineillä.</v>
      </c>
      <c r="L35" s="1" t="e">
        <f>IF(RAVA3!#REF!&lt;&gt;0,RAVA3!#REF!,"")</f>
        <v>#REF!</v>
      </c>
      <c r="M35" s="6" t="str">
        <f>IF(RAVA3!J42&lt;&gt;0,RAVA3!J42,"")</f>
        <v/>
      </c>
      <c r="N35" s="6">
        <f>RAVA3!K42</f>
        <v>0</v>
      </c>
    </row>
    <row r="36" spans="1:14" ht="16" hidden="1" x14ac:dyDescent="0.2">
      <c r="A36" s="18" t="str">
        <f t="shared" si="0"/>
        <v>000-31-00-01</v>
      </c>
      <c r="B36" s="1" t="str">
        <f>IF(RAVA3!B43&lt;&gt;0,RAVA3!B43,"")</f>
        <v>Opetustila 1</v>
      </c>
      <c r="C36" s="11">
        <f>IF(RAVA3!C43&lt;&gt;0,RAVA3!C43,"")</f>
        <v>3</v>
      </c>
      <c r="D36" s="26">
        <f>IF(RAVA3!D43&lt;&gt;0,RAVA3!D43,"")</f>
        <v>1</v>
      </c>
      <c r="E36" s="1" t="str">
        <f>IF(RAVA3!E43&lt;&gt;0,RAVA3!E43,"")</f>
        <v>00</v>
      </c>
      <c r="F36" s="1" t="str">
        <f>IF(RAVA3!F43&lt;&gt;0,RAVA3!F43,"")</f>
        <v>01</v>
      </c>
      <c r="G36" s="1" t="str">
        <f>IF(RAVA3!G43&lt;&gt;0,RAVA3!G43,"")</f>
        <v>OT1</v>
      </c>
      <c r="H36" s="8" t="e">
        <f>IF(RAVA3!#REF!&lt;&gt;0,RAVA3!#REF!,"")</f>
        <v>#REF!</v>
      </c>
      <c r="I36" s="1" t="e">
        <f>IF(RAVA3!#REF!&lt;&gt;0,RAVA3!#REF!,"")</f>
        <v>#REF!</v>
      </c>
      <c r="J36" s="1" t="e">
        <f>IF(RAVA3!#REF!&lt;&gt;0,RAVA3!#REF!,"")</f>
        <v>#REF!</v>
      </c>
      <c r="K36" s="21" t="str">
        <f>IF(RAVA3!H43&lt;&gt;0,RAVA3!H43,"")</f>
        <v>Pienryhmien opetustila</v>
      </c>
      <c r="L36" s="21" t="str">
        <f>IF(RAVA3!I43&lt;&gt;0,RAVA3!I43,"")</f>
        <v/>
      </c>
      <c r="M36" s="6" t="str">
        <f>IF(RAVA3!J43&lt;&gt;0,RAVA3!J43,"")</f>
        <v/>
      </c>
      <c r="N36" s="6">
        <f>RAVA3!K43</f>
        <v>0</v>
      </c>
    </row>
    <row r="37" spans="1:14" ht="16" hidden="1" x14ac:dyDescent="0.2">
      <c r="A37" s="18" t="str">
        <f t="shared" si="0"/>
        <v>000-31-00-02</v>
      </c>
      <c r="B37" s="1" t="str">
        <f>IF(RAVA3!B44&lt;&gt;0,RAVA3!B44,"")</f>
        <v>Opetustila 2</v>
      </c>
      <c r="C37" s="11">
        <f>IF(RAVA3!C44&lt;&gt;0,RAVA3!C44,"")</f>
        <v>3</v>
      </c>
      <c r="D37" s="26">
        <f>IF(RAVA3!D44&lt;&gt;0,RAVA3!D44,"")</f>
        <v>1</v>
      </c>
      <c r="E37" s="1" t="str">
        <f>IF(RAVA3!E44&lt;&gt;0,RAVA3!E44,"")</f>
        <v>00</v>
      </c>
      <c r="F37" s="1" t="str">
        <f>IF(RAVA3!F44&lt;&gt;0,RAVA3!F44,"")</f>
        <v>02</v>
      </c>
      <c r="G37" s="1" t="str">
        <f>IF(RAVA3!G44&lt;&gt;0,RAVA3!G44,"")</f>
        <v>OT2</v>
      </c>
      <c r="H37" s="8" t="e">
        <f>IF(RAVA3!#REF!&lt;&gt;0,RAVA3!#REF!,"")</f>
        <v>#REF!</v>
      </c>
      <c r="I37" s="1" t="e">
        <f>IF(RAVA3!#REF!&lt;&gt;0,RAVA3!#REF!,"")</f>
        <v>#REF!</v>
      </c>
      <c r="J37" s="1" t="e">
        <f>IF(RAVA3!#REF!&lt;&gt;0,RAVA3!#REF!,"")</f>
        <v>#REF!</v>
      </c>
      <c r="K37" s="21" t="str">
        <f>IF(RAVA3!H44&lt;&gt;0,RAVA3!H44,"")</f>
        <v>Normaalikokoinen opetustila</v>
      </c>
      <c r="L37" s="21" t="str">
        <f>IF(RAVA3!I44&lt;&gt;0,RAVA3!I44,"")</f>
        <v/>
      </c>
      <c r="M37" s="6" t="str">
        <f>IF(RAVA3!J44&lt;&gt;0,RAVA3!J44,"")</f>
        <v/>
      </c>
      <c r="N37" s="6">
        <f>RAVA3!K44</f>
        <v>0</v>
      </c>
    </row>
    <row r="38" spans="1:14" ht="16" hidden="1" x14ac:dyDescent="0.2">
      <c r="A38" s="18" t="str">
        <f t="shared" si="0"/>
        <v>000-31-00-03</v>
      </c>
      <c r="B38" s="1" t="str">
        <f>IF(RAVA3!B45&lt;&gt;0,RAVA3!B45,"")</f>
        <v>Opetustila 3</v>
      </c>
      <c r="C38" s="11">
        <f>IF(RAVA3!C45&lt;&gt;0,RAVA3!C45,"")</f>
        <v>3</v>
      </c>
      <c r="D38" s="26">
        <f>IF(RAVA3!D45&lt;&gt;0,RAVA3!D45,"")</f>
        <v>1</v>
      </c>
      <c r="E38" s="1" t="str">
        <f>IF(RAVA3!E45&lt;&gt;0,RAVA3!E45,"")</f>
        <v>00</v>
      </c>
      <c r="F38" s="1" t="str">
        <f>IF(RAVA3!F45&lt;&gt;0,RAVA3!F45,"")</f>
        <v>03</v>
      </c>
      <c r="G38" s="1" t="str">
        <f>IF(RAVA3!G45&lt;&gt;0,RAVA3!G45,"")</f>
        <v>OT3</v>
      </c>
      <c r="H38" s="8" t="e">
        <f>IF(RAVA3!#REF!&lt;&gt;0,RAVA3!#REF!,"")</f>
        <v>#REF!</v>
      </c>
      <c r="I38" s="1" t="e">
        <f>IF(RAVA3!#REF!&lt;&gt;0,RAVA3!#REF!,"")</f>
        <v>#REF!</v>
      </c>
      <c r="J38" s="1" t="e">
        <f>IF(RAVA3!#REF!&lt;&gt;0,RAVA3!#REF!,"")</f>
        <v>#REF!</v>
      </c>
      <c r="K38" s="9" t="str">
        <f>IF(RAVA3!H45&lt;&gt;0,RAVA3!H45,"")</f>
        <v>Suuri opetustila</v>
      </c>
      <c r="L38" s="9" t="str">
        <f>IF(RAVA3!I45&lt;&gt;0,RAVA3!I45,"")</f>
        <v/>
      </c>
      <c r="M38" s="3" t="str">
        <f>IF(RAVA3!J45&lt;&gt;0,RAVA3!J45,"")</f>
        <v/>
      </c>
      <c r="N38" s="6">
        <f>RAVA3!K45</f>
        <v>0</v>
      </c>
    </row>
    <row r="39" spans="1:14" ht="64" x14ac:dyDescent="0.2">
      <c r="A39" s="53" t="str">
        <f t="shared" si="0"/>
        <v>000-32-00</v>
      </c>
      <c r="B39" s="8" t="str">
        <f>IF(RAVA3!B46&lt;&gt;0,RAVA3!B46,"")</f>
        <v>Erityisaineiden opetustila</v>
      </c>
      <c r="C39" s="54">
        <f>IF(RAVA3!C46&lt;&gt;0,RAVA3!C46,"")</f>
        <v>3</v>
      </c>
      <c r="D39" s="29" t="str">
        <f>IF(RAVA3!D46&lt;&gt;0,RAVA3!D46,"")</f>
        <v>2</v>
      </c>
      <c r="E39" s="17" t="str">
        <f>IF(RAVA3!E46&lt;&gt;0,RAVA3!E46,"")</f>
        <v>00</v>
      </c>
      <c r="F39" s="17" t="str">
        <f>IF(RAVA3!F46&lt;&gt;0,RAVA3!F46,"")</f>
        <v/>
      </c>
      <c r="G39" s="1" t="str">
        <f>IF(RAVA3!G46&lt;&gt;0,RAVA3!G46,"")</f>
        <v>OT.AINE</v>
      </c>
      <c r="H39" s="8" t="e">
        <f>IF(RAVA3!#REF!&lt;&gt;0,RAVA3!#REF!,"")</f>
        <v>#REF!</v>
      </c>
      <c r="I39" s="8" t="e">
        <f>IF(RAVA3!#REF!&lt;&gt;0,RAVA3!#REF!,"")</f>
        <v>#REF!</v>
      </c>
      <c r="J39" s="1" t="e">
        <f>IF(RAVA3!#REF!&lt;&gt;0,RAVA3!#REF!,"")</f>
        <v>#REF!</v>
      </c>
      <c r="K39" s="24" t="str">
        <f>IF(RAVA3!H46&lt;&gt;0,RAVA3!H46,"")</f>
        <v>Erityisoppiaineiden kuten fysiikka, biologia tai tietotekniikka opetukseen tarkoitettu tila, joka on suunniteltu nimenomaan näiden aineiden opetuksen erityisvaatimuksia silmällä pitäen. Tällaisissa tiloissa voi olla erikoisvarusteita ja -kalusteita, jotka eivät ole tarpeen normaalivarusteisessa opetustilassa.</v>
      </c>
      <c r="L39" s="24" t="str">
        <f>IF(RAVA3!I42&lt;&gt;0,RAVA3!I42,"")</f>
        <v/>
      </c>
      <c r="M39" s="6" t="str">
        <f>IF(RAVA3!J46&lt;&gt;0,RAVA3!J46,"")</f>
        <v/>
      </c>
      <c r="N39" s="6">
        <f>RAVA3!K46</f>
        <v>0</v>
      </c>
    </row>
    <row r="40" spans="1:14" hidden="1" x14ac:dyDescent="0.2">
      <c r="A40" s="18" t="e">
        <f t="shared" si="0"/>
        <v>#REF!</v>
      </c>
      <c r="B40" s="1" t="e">
        <f>IF(RAVA3!#REF!&lt;&gt;0,RAVA3!#REF!,"")</f>
        <v>#REF!</v>
      </c>
      <c r="C40" s="11" t="e">
        <f>IF(RAVA3!#REF!&lt;&gt;0,RAVA3!#REF!,"")</f>
        <v>#REF!</v>
      </c>
      <c r="D40" s="26" t="e">
        <f>IF(RAVA3!#REF!&lt;&gt;0,RAVA3!#REF!,"")</f>
        <v>#REF!</v>
      </c>
      <c r="E40" s="1" t="e">
        <f>IF(RAVA3!#REF!&lt;&gt;0,RAVA3!#REF!,"")</f>
        <v>#REF!</v>
      </c>
      <c r="F40" s="1" t="e">
        <f>IF(RAVA3!#REF!&lt;&gt;0,RAVA3!#REF!,"")</f>
        <v>#REF!</v>
      </c>
      <c r="G40" s="1" t="e">
        <f>IF(RAVA3!#REF!&lt;&gt;0,RAVA3!#REF!,"")</f>
        <v>#REF!</v>
      </c>
      <c r="H40" s="8" t="e">
        <f>IF(RAVA3!#REF!&lt;&gt;0,RAVA3!#REF!,"")</f>
        <v>#REF!</v>
      </c>
      <c r="I40" s="1" t="e">
        <f>IF(RAVA3!#REF!&lt;&gt;0,RAVA3!#REF!,"")</f>
        <v>#REF!</v>
      </c>
      <c r="J40" s="1" t="e">
        <f>IF(RAVA3!#REF!&lt;&gt;0,RAVA3!#REF!,"")</f>
        <v>#REF!</v>
      </c>
      <c r="K40" s="21" t="e">
        <f>IF(RAVA3!#REF!&lt;&gt;0,RAVA3!#REF!,"")</f>
        <v>#REF!</v>
      </c>
      <c r="L40" s="21" t="e">
        <f>IF(RAVA3!#REF!&lt;&gt;0,RAVA3!#REF!,"")</f>
        <v>#REF!</v>
      </c>
      <c r="M40" s="6" t="e">
        <f>IF(RAVA3!#REF!&lt;&gt;0,RAVA3!#REF!,"")</f>
        <v>#REF!</v>
      </c>
      <c r="N40" s="6" t="e">
        <f>RAVA3!#REF!</f>
        <v>#REF!</v>
      </c>
    </row>
    <row r="41" spans="1:14" ht="32" hidden="1" x14ac:dyDescent="0.2">
      <c r="A41" s="18" t="str">
        <f t="shared" si="0"/>
        <v>000-32-00-01</v>
      </c>
      <c r="B41" s="1" t="str">
        <f>IF(RAVA3!B47&lt;&gt;0,RAVA3!B47,"")</f>
        <v>Luonnontieteiden opetustila</v>
      </c>
      <c r="C41" s="11">
        <f>IF(RAVA3!C47&lt;&gt;0,RAVA3!C47,"")</f>
        <v>3</v>
      </c>
      <c r="D41" s="26">
        <f>IF(RAVA3!D47&lt;&gt;0,RAVA3!D47,"")</f>
        <v>2</v>
      </c>
      <c r="E41" s="1" t="str">
        <f>IF(RAVA3!E47&lt;&gt;0,RAVA3!E47,"")</f>
        <v>00</v>
      </c>
      <c r="F41" s="1" t="str">
        <f>IF(RAVA3!F47&lt;&gt;0,RAVA3!F47,"")</f>
        <v>01</v>
      </c>
      <c r="G41" s="1" t="str">
        <f>IF(RAVA3!G47&lt;&gt;0,RAVA3!G47,"")</f>
        <v>OT.LUON</v>
      </c>
      <c r="H41" s="8" t="e">
        <f>IF(RAVA3!#REF!&lt;&gt;0,RAVA3!#REF!,"")</f>
        <v>#REF!</v>
      </c>
      <c r="I41" s="1" t="e">
        <f>IF(RAVA3!#REF!&lt;&gt;0,RAVA3!#REF!,"")</f>
        <v>#REF!</v>
      </c>
      <c r="J41" s="1" t="e">
        <f>IF(RAVA3!#REF!&lt;&gt;0,RAVA3!#REF!,"")</f>
        <v>#REF!</v>
      </c>
      <c r="K41" s="21" t="str">
        <f>IF(RAVA3!H47&lt;&gt;0,RAVA3!H47,"")</f>
        <v>Opetustila, joka on suunniteltu luonnontieteellisten aineiden, kuten biologian ja maantiedon sekä mahdollisesti kemian, fysiikan, geologian ja ympäristötieteen opettamiseen.</v>
      </c>
      <c r="L41" s="21" t="str">
        <f>IF(RAVA3!I47&lt;&gt;0,RAVA3!I47,"")</f>
        <v/>
      </c>
      <c r="M41" s="6" t="str">
        <f>IF(RAVA3!J47&lt;&gt;0,RAVA3!J47,"")</f>
        <v/>
      </c>
      <c r="N41" s="6">
        <f>RAVA3!K47</f>
        <v>0</v>
      </c>
    </row>
    <row r="42" spans="1:14" ht="48" hidden="1" x14ac:dyDescent="0.2">
      <c r="A42" s="18" t="str">
        <f t="shared" si="0"/>
        <v>000-32-00-03</v>
      </c>
      <c r="B42" s="1" t="str">
        <f>IF(RAVA3!B49&lt;&gt;0,RAVA3!B49,"")</f>
        <v>Kuvataiteiden opetustila</v>
      </c>
      <c r="C42" s="11">
        <f>IF(RAVA3!C49&lt;&gt;0,RAVA3!C49,"")</f>
        <v>3</v>
      </c>
      <c r="D42" s="26">
        <f>IF(RAVA3!D49&lt;&gt;0,RAVA3!D49,"")</f>
        <v>2</v>
      </c>
      <c r="E42" s="1" t="str">
        <f>IF(RAVA3!E49&lt;&gt;0,RAVA3!E49,"")</f>
        <v>00</v>
      </c>
      <c r="F42" s="1" t="str">
        <f>IF(RAVA3!F49&lt;&gt;0,RAVA3!F49,"")</f>
        <v>03</v>
      </c>
      <c r="G42" s="1" t="str">
        <f>IF(RAVA3!G49&lt;&gt;0,RAVA3!G49,"")</f>
        <v>OT.KUVAT</v>
      </c>
      <c r="H42" s="8" t="e">
        <f>IF(RAVA3!#REF!&lt;&gt;0,RAVA3!#REF!,"")</f>
        <v>#REF!</v>
      </c>
      <c r="I42" s="1" t="e">
        <f>IF(RAVA3!#REF!&lt;&gt;0,RAVA3!#REF!,"")</f>
        <v>#REF!</v>
      </c>
      <c r="J42" s="1" t="e">
        <f>IF(RAVA3!#REF!&lt;&gt;0,RAVA3!#REF!,"")</f>
        <v>#REF!</v>
      </c>
      <c r="K42" s="21" t="str">
        <f>IF(RAVA3!H49&lt;&gt;0,RAVA3!H49,"")</f>
        <v>Erityisopetustila, joka on suunniteltu erityisesti kuvataiteen opetukseen ja harjoitteluun. Tila voi olla varusteltu monenlaisilla materiaaleilla ja välineillä, jotka tukevat erilaisia kuvataiteen muotoja kuten maalausta, piirtämistä, veistämistä, grafiikkaa, keramiikkaa ja digitaalista taidetta.</v>
      </c>
      <c r="L42" s="21" t="str">
        <f>IF(RAVA3!I49&lt;&gt;0,RAVA3!I49,"")</f>
        <v/>
      </c>
      <c r="M42" s="6" t="str">
        <f>IF(RAVA3!J49&lt;&gt;0,RAVA3!J49,"")</f>
        <v/>
      </c>
      <c r="N42" s="6">
        <f>RAVA3!K49</f>
        <v>0</v>
      </c>
    </row>
    <row r="43" spans="1:14" ht="32" hidden="1" x14ac:dyDescent="0.2">
      <c r="A43" s="18" t="str">
        <f t="shared" si="0"/>
        <v>000-32-04</v>
      </c>
      <c r="B43" s="1" t="str">
        <f>IF(RAVA3!B54&lt;&gt;0,RAVA3!B54,"")</f>
        <v>Erityisaiheiden opetustila</v>
      </c>
      <c r="C43" s="11">
        <f>IF(RAVA3!C54&lt;&gt;0,RAVA3!C54,"")</f>
        <v>3</v>
      </c>
      <c r="D43" s="26">
        <f>IF(RAVA3!D54&lt;&gt;0,RAVA3!D54,"")</f>
        <v>2</v>
      </c>
      <c r="E43" s="1" t="str">
        <f>IF(RAVA3!E54&lt;&gt;0,RAVA3!E54,"")</f>
        <v>04</v>
      </c>
      <c r="F43" s="1" t="str">
        <f>IF(RAVA3!F54&lt;&gt;0,RAVA3!F54,"")</f>
        <v/>
      </c>
      <c r="G43" s="1" t="str">
        <f>IF(RAVA3!G53&lt;&gt;0,RAVA3!G53,"")</f>
        <v>OT.MUU</v>
      </c>
      <c r="H43" s="8" t="e">
        <f>IF(RAVA3!#REF!&lt;&gt;0,RAVA3!#REF!,"")</f>
        <v>#REF!</v>
      </c>
      <c r="I43" s="1" t="e">
        <f>IF(RAVA3!#REF!&lt;&gt;0,RAVA3!#REF!,"")</f>
        <v>#REF!</v>
      </c>
      <c r="J43" s="1" t="e">
        <f>IF(RAVA3!#REF!&lt;&gt;0,RAVA3!#REF!,"")</f>
        <v>#REF!</v>
      </c>
      <c r="K43" s="9" t="str">
        <f>IF(RAVA3!H54&lt;&gt;0,RAVA3!H54,"")</f>
        <v>Opetustila, joka on suunniteltu tukemaan tiettyjen erikoisalan tai -aiheen opetusta. Se on varustettu erityisvälineillä ja -laitteilla, jotka mahdollistavat syvemmän ja käytännönläheisemmän opiskelun.</v>
      </c>
      <c r="L43" s="9" t="str">
        <f>IF(RAVA3!I54&lt;&gt;0,RAVA3!I54,"")</f>
        <v/>
      </c>
      <c r="M43" s="3" t="str">
        <f>IF(RAVA3!J54&lt;&gt;0,RAVA3!J54,"")</f>
        <v/>
      </c>
      <c r="N43" s="6">
        <f>RAVA3!K54</f>
        <v>0</v>
      </c>
    </row>
    <row r="44" spans="1:14" ht="80" hidden="1" x14ac:dyDescent="0.2">
      <c r="A44" s="18" t="str">
        <f t="shared" si="0"/>
        <v>000-32-04-02</v>
      </c>
      <c r="B44" s="1" t="str">
        <f>IF(RAVA3!B55&lt;&gt;0,RAVA3!B55,"")</f>
        <v>Opetuskeittiö</v>
      </c>
      <c r="C44" s="11">
        <f>IF(RAVA3!C55&lt;&gt;0,RAVA3!C55,"")</f>
        <v>3</v>
      </c>
      <c r="D44" s="26">
        <f>IF(RAVA3!D55&lt;&gt;0,RAVA3!D55,"")</f>
        <v>2</v>
      </c>
      <c r="E44" s="1" t="str">
        <f>IF(RAVA3!E55&lt;&gt;0,RAVA3!E55,"")</f>
        <v>04</v>
      </c>
      <c r="F44" s="1" t="str">
        <f>IF(RAVA3!F55&lt;&gt;0,RAVA3!F55,"")</f>
        <v>02</v>
      </c>
      <c r="G44" s="1" t="str">
        <f>IF(RAVA3!G55&lt;&gt;0,RAVA3!G55,"")</f>
        <v>OT.KEITTIÖ</v>
      </c>
      <c r="H44" s="8" t="e">
        <f>IF(RAVA3!#REF!&lt;&gt;0,RAVA3!#REF!,"")</f>
        <v>#REF!</v>
      </c>
      <c r="I44" s="1" t="e">
        <f>IF(RAVA3!#REF!&lt;&gt;0,RAVA3!#REF!,"")</f>
        <v>#REF!</v>
      </c>
      <c r="J44" s="1" t="e">
        <f>IF(RAVA3!#REF!&lt;&gt;0,RAVA3!#REF!,"")</f>
        <v>#REF!</v>
      </c>
      <c r="K44" s="9" t="str">
        <f>IF(RAVA3!H55&lt;&gt;0,RAVA3!H55,"")</f>
        <v>Tila, joka on suunniteltu ja varustettu opetus- ja koulutustarkoituksiin keittiö- ja ruoanlaittoaiheiden parissa. Nämä tilat löytyvät yleensä kouluista, oppilaitoksista, ammattikouluista tai muista koulutusympäristöistä, joissa tarjotaan ruoanlaittoon, ravitsemustieteeseen tai muihin vastaaviin aiheisiin liittyvää koulutusta. Opetuskeittiö on yleensä varusteltu monilla samoilla laitteilla ja välineillä kuin tavallinenkin keittiö, mutta lisäksi siellä on usein erityisjärjestelyjä opetustarkoituksia varten.</v>
      </c>
      <c r="L44" s="9" t="str">
        <f>IF(RAVA3!I55&lt;&gt;0,RAVA3!I55,"")</f>
        <v/>
      </c>
      <c r="M44" s="3" t="str">
        <f>IF(RAVA3!J55&lt;&gt;0,RAVA3!J55,"")</f>
        <v/>
      </c>
      <c r="N44" s="6">
        <f>RAVA3!K55</f>
        <v>0</v>
      </c>
    </row>
    <row r="45" spans="1:14" ht="64" hidden="1" x14ac:dyDescent="0.2">
      <c r="A45" s="18" t="str">
        <f t="shared" si="0"/>
        <v>000-32-04-06</v>
      </c>
      <c r="B45" s="1" t="str">
        <f>IF(RAVA3!B56&lt;&gt;0,RAVA3!B56,"")</f>
        <v>Tietotekniikan opetustila</v>
      </c>
      <c r="C45" s="11">
        <f>IF(RAVA3!C56&lt;&gt;0,RAVA3!C56,"")</f>
        <v>3</v>
      </c>
      <c r="D45" s="26">
        <f>IF(RAVA3!D56&lt;&gt;0,RAVA3!D56,"")</f>
        <v>2</v>
      </c>
      <c r="E45" s="1" t="str">
        <f>IF(RAVA3!E56&lt;&gt;0,RAVA3!E56,"")</f>
        <v>04</v>
      </c>
      <c r="F45" s="1" t="str">
        <f>IF(RAVA3!F56&lt;&gt;0,RAVA3!F56,"")</f>
        <v>06</v>
      </c>
      <c r="G45" s="1" t="str">
        <f>IF(RAVA3!G56&lt;&gt;0,RAVA3!G56,"")</f>
        <v>OT.ATK</v>
      </c>
      <c r="H45" s="8" t="e">
        <f>IF(RAVA3!#REF!&lt;&gt;0,RAVA3!#REF!,"")</f>
        <v>#REF!</v>
      </c>
      <c r="I45" s="1" t="e">
        <f>IF(RAVA3!#REF!&lt;&gt;0,RAVA3!#REF!,"")</f>
        <v>#REF!</v>
      </c>
      <c r="J45" s="1" t="e">
        <f>IF(RAVA3!#REF!&lt;&gt;0,RAVA3!#REF!,"")</f>
        <v>#REF!</v>
      </c>
      <c r="K45" s="9" t="str">
        <f>IF(RAVA3!H56&lt;&gt;0,RAVA3!H56,"")</f>
        <v>Huone tai tila, joka on suunniteltu erityisesti tietotekniikkaan liittyvän opetuksen ja koulutuksen tarpeisiin. Näitä tiloja käytetään esimerkiksi yliopistoissa, ammattikorkeakouluissa, ammattioppilaitoksissa ja peruskouluissa, mutta myös yrityksissä ja järjestöissä voidaan järjestää tietotekniikkakoulutuksia vastaavissa tiloissa.</v>
      </c>
      <c r="L45" s="9" t="str">
        <f>IF(RAVA3!I56&lt;&gt;0,RAVA3!I56,"")</f>
        <v/>
      </c>
      <c r="M45" s="3" t="str">
        <f>IF(RAVA3!J56&lt;&gt;0,RAVA3!J56,"")</f>
        <v/>
      </c>
      <c r="N45" s="6">
        <f>RAVA3!K56</f>
        <v>0</v>
      </c>
    </row>
    <row r="46" spans="1:14" ht="48" hidden="1" x14ac:dyDescent="0.2">
      <c r="A46" s="18" t="str">
        <f t="shared" si="0"/>
        <v>000-32-04-07</v>
      </c>
      <c r="B46" s="1" t="str">
        <f>IF(RAVA3!B57&lt;&gt;0,RAVA3!B57,"")</f>
        <v>Kielistudio</v>
      </c>
      <c r="C46" s="11">
        <f>IF(RAVA3!C57&lt;&gt;0,RAVA3!C57,"")</f>
        <v>3</v>
      </c>
      <c r="D46" s="26">
        <f>IF(RAVA3!D57&lt;&gt;0,RAVA3!D57,"")</f>
        <v>2</v>
      </c>
      <c r="E46" s="1" t="str">
        <f>IF(RAVA3!E57&lt;&gt;0,RAVA3!E57,"")</f>
        <v>04</v>
      </c>
      <c r="F46" s="1" t="str">
        <f>IF(RAVA3!F57&lt;&gt;0,RAVA3!F57,"")</f>
        <v>07</v>
      </c>
      <c r="G46" s="1" t="str">
        <f>IF(RAVA3!G57&lt;&gt;0,RAVA3!G57,"")</f>
        <v>OT.KIELIS</v>
      </c>
      <c r="H46" s="8" t="e">
        <f>IF(RAVA3!#REF!&lt;&gt;0,RAVA3!#REF!,"")</f>
        <v>#REF!</v>
      </c>
      <c r="I46" s="1" t="e">
        <f>IF(RAVA3!#REF!&lt;&gt;0,RAVA3!#REF!,"")</f>
        <v>#REF!</v>
      </c>
      <c r="J46" s="1" t="e">
        <f>IF(RAVA3!#REF!&lt;&gt;0,RAVA3!#REF!,"")</f>
        <v>#REF!</v>
      </c>
      <c r="K46" s="9" t="str">
        <f>IF(RAVA3!H57&lt;&gt;0,RAVA3!H57,"")</f>
        <v>Opetustila, joka on varusteltu ja suunniteltu erityisesti kielten opiskelua varten. Kielistudioissa on usein varusteita ja ominaisuuksia, kuten korkealaatuiset äänentoistolaitteet ja taustamelun vaimentava akustiikka, jotka tukevat kielten oppimista.</v>
      </c>
      <c r="L46" s="9" t="str">
        <f>IF(RAVA3!I57&lt;&gt;0,RAVA3!I57,"")</f>
        <v/>
      </c>
      <c r="M46" s="3" t="str">
        <f>IF(RAVA3!J57&lt;&gt;0,RAVA3!J57,"")</f>
        <v/>
      </c>
      <c r="N46" s="6">
        <f>RAVA3!K57</f>
        <v>0</v>
      </c>
    </row>
    <row r="47" spans="1:14" ht="16" hidden="1" x14ac:dyDescent="0.2">
      <c r="A47" s="18" t="str">
        <f t="shared" si="0"/>
        <v>000-32-04-09</v>
      </c>
      <c r="B47" s="1" t="str">
        <f>IF(RAVA3!B58&lt;&gt;0,RAVA3!B58,"")</f>
        <v>Muu erityisaiheiden opetustila</v>
      </c>
      <c r="C47" s="11">
        <f>IF(RAVA3!C58&lt;&gt;0,RAVA3!C58,"")</f>
        <v>3</v>
      </c>
      <c r="D47" s="26">
        <f>IF(RAVA3!D58&lt;&gt;0,RAVA3!D58,"")</f>
        <v>2</v>
      </c>
      <c r="E47" s="1" t="str">
        <f>IF(RAVA3!E58&lt;&gt;0,RAVA3!E58,"")</f>
        <v>04</v>
      </c>
      <c r="F47" s="1" t="str">
        <f>IF(RAVA3!F58&lt;&gt;0,RAVA3!F58,"")</f>
        <v>09</v>
      </c>
      <c r="G47" s="1" t="str">
        <f>IF(RAVA3!G58&lt;&gt;0,RAVA3!G58,"")</f>
        <v/>
      </c>
      <c r="H47" s="8" t="e">
        <f>IF(RAVA3!#REF!&lt;&gt;0,RAVA3!#REF!,"")</f>
        <v>#REF!</v>
      </c>
      <c r="I47" s="1" t="e">
        <f>IF(RAVA3!#REF!&lt;&gt;0,RAVA3!#REF!,"")</f>
        <v>#REF!</v>
      </c>
      <c r="J47" s="1" t="e">
        <f>IF(RAVA3!#REF!&lt;&gt;0,RAVA3!#REF!,"")</f>
        <v>#REF!</v>
      </c>
      <c r="K47" s="9" t="str">
        <f>IF(RAVA3!H58&lt;&gt;0,RAVA3!H58,"")</f>
        <v/>
      </c>
      <c r="L47" s="9" t="str">
        <f>IF(RAVA3!I58&lt;&gt;0,RAVA3!I58,"")</f>
        <v/>
      </c>
      <c r="M47" s="3" t="str">
        <f>IF(RAVA3!J58&lt;&gt;0,RAVA3!J58,"")</f>
        <v/>
      </c>
      <c r="N47" s="6">
        <f>RAVA3!K58</f>
        <v>0</v>
      </c>
    </row>
    <row r="48" spans="1:14" ht="48" x14ac:dyDescent="0.2">
      <c r="A48" s="53" t="str">
        <f t="shared" si="0"/>
        <v>000-33-00</v>
      </c>
      <c r="B48" s="8" t="str">
        <f>IF(RAVA3!B59&lt;&gt;0,RAVA3!B59,"")</f>
        <v>Luentosali</v>
      </c>
      <c r="C48" s="54">
        <f>IF(RAVA3!C59&lt;&gt;0,RAVA3!C59,"")</f>
        <v>3</v>
      </c>
      <c r="D48" s="29" t="str">
        <f>IF(RAVA3!D59&lt;&gt;0,RAVA3!D59,"")</f>
        <v>3</v>
      </c>
      <c r="E48" s="17" t="str">
        <f>IF(RAVA3!E59&lt;&gt;0,RAVA3!E59,"")</f>
        <v>00</v>
      </c>
      <c r="F48" s="17" t="str">
        <f>IF(RAVA3!F59&lt;&gt;0,RAVA3!F59,"")</f>
        <v/>
      </c>
      <c r="G48" s="1" t="str">
        <f>IF(RAVA3!G59&lt;&gt;0,RAVA3!G59,"")</f>
        <v>LUENTO</v>
      </c>
      <c r="H48" s="8" t="e">
        <f>IF(RAVA3!#REF!&lt;&gt;0,RAVA3!#REF!,"")</f>
        <v>#REF!</v>
      </c>
      <c r="I48" s="8" t="e">
        <f>IF(RAVA3!#REF!&lt;&gt;0,RAVA3!#REF!,"")</f>
        <v>#REF!</v>
      </c>
      <c r="J48" s="1" t="e">
        <f>IF(RAVA3!#REF!&lt;&gt;0,RAVA3!#REF!,"")</f>
        <v>#REF!</v>
      </c>
      <c r="K48" s="10" t="str">
        <f>IF(RAVA3!H59&lt;&gt;0,RAVA3!H59,"")</f>
        <v>Opetustila, joka on suunniteltu isompien opiskeliamäärien opettamiseen yhden tai useamman puhujan johdolla. Tilassa on maksimoitu tietojen jakaminen tehokkaasti suurelle yleisölle, ja sen koko ja varustelutaso voi vaihdella suuresti tilan riippuen käyttötarkoituksesta ja sijainnista.</v>
      </c>
      <c r="L48" s="24" t="str">
        <f>IF(RAVA3!I59&lt;&gt;0,RAVA3!I59,"")</f>
        <v/>
      </c>
      <c r="M48" s="6" t="str">
        <f>IF(RAVA3!J59&lt;&gt;0,RAVA3!J59,"")</f>
        <v/>
      </c>
      <c r="N48" s="6">
        <f>RAVA3!K59</f>
        <v>0</v>
      </c>
    </row>
    <row r="49" spans="1:14" ht="80" x14ac:dyDescent="0.2">
      <c r="A49" s="53" t="str">
        <f t="shared" si="0"/>
        <v>000-34-00</v>
      </c>
      <c r="B49" s="8" t="str">
        <f>IF(RAVA3!B60&lt;&gt;0,RAVA3!B60,"")</f>
        <v>Auditorio</v>
      </c>
      <c r="C49" s="54">
        <f>IF(RAVA3!C60&lt;&gt;0,RAVA3!C60,"")</f>
        <v>3</v>
      </c>
      <c r="D49" s="29" t="str">
        <f>IF(RAVA3!D60&lt;&gt;0,RAVA3!D60,"")</f>
        <v>4</v>
      </c>
      <c r="E49" s="17" t="str">
        <f>IF(RAVA3!E60&lt;&gt;0,RAVA3!E60,"")</f>
        <v>00</v>
      </c>
      <c r="F49" s="17" t="str">
        <f>IF(RAVA3!F60&lt;&gt;0,RAVA3!F60,"")</f>
        <v/>
      </c>
      <c r="G49" s="1" t="str">
        <f>IF(RAVA3!G60&lt;&gt;0,RAVA3!G60,"")</f>
        <v>AUDITORIO</v>
      </c>
      <c r="H49" s="8" t="e">
        <f>IF(RAVA3!#REF!&lt;&gt;0,RAVA3!#REF!,"")</f>
        <v>#REF!</v>
      </c>
      <c r="I49" s="8" t="e">
        <f>IF(RAVA3!#REF!&lt;&gt;0,RAVA3!#REF!,"")</f>
        <v>#REF!</v>
      </c>
      <c r="J49" s="1" t="e">
        <f>IF(RAVA3!#REF!&lt;&gt;0,RAVA3!#REF!,"")</f>
        <v>#REF!</v>
      </c>
      <c r="K49" s="10" t="str">
        <f>IF(RAVA3!H60&lt;&gt;0,RAVA3!H60,"")</f>
        <v>Erityisesti suurelle yleisöille suunniteltu ja akustisesti optimoitu tila, joka on tarkoitettu puheen ja usein myös musiikin esittämiseen. Auditorioita käytetään monenlaisten tapahtumien, kuten luentojen, konserttien, teatteriesitysten ja muiden esitysten, pitopaikkana. Ne ovat yleensä osa suurempia rakennuksia kuten yliopistoja, konferenssikeskuksia, kulttuurikeskuksia tai ne ovat itsenäisiä rakennuksia.</v>
      </c>
      <c r="L49" s="24" t="str">
        <f>IF(RAVA3!I60&lt;&gt;0,RAVA3!I60,"")</f>
        <v>http://www.yso.fi/onto/koko/p53187</v>
      </c>
      <c r="M49" s="6" t="str">
        <f>IF(RAVA3!J60&lt;&gt;0,RAVA3!J60,"")</f>
        <v/>
      </c>
      <c r="N49" s="6">
        <f>RAVA3!K60</f>
        <v>0</v>
      </c>
    </row>
    <row r="50" spans="1:14" ht="64" hidden="1" x14ac:dyDescent="0.2">
      <c r="A50" s="18" t="str">
        <f t="shared" si="0"/>
        <v>000-34-00-01</v>
      </c>
      <c r="B50" s="1" t="str">
        <f>IF(RAVA3!B104&lt;&gt;0,RAVA3!B104,"")</f>
        <v>Konserttisali</v>
      </c>
      <c r="C50" s="11">
        <f>IF(RAVA3!C104&lt;&gt;0,RAVA3!C104,"")</f>
        <v>3</v>
      </c>
      <c r="D50" s="26">
        <f>IF(RAVA3!D104&lt;&gt;0,RAVA3!D104,"")</f>
        <v>4</v>
      </c>
      <c r="E50" s="1" t="str">
        <f>IF(RAVA3!E104&lt;&gt;0,RAVA3!E104,"")</f>
        <v>00</v>
      </c>
      <c r="F50" s="1" t="str">
        <f>IF(RAVA3!F104&lt;&gt;0,RAVA3!F104,"")</f>
        <v>01</v>
      </c>
      <c r="G50" s="1" t="str">
        <f>IF(RAVA3!G104&lt;&gt;0,RAVA3!G104,"")</f>
        <v>KONSERTTISALI</v>
      </c>
      <c r="H50" s="8" t="e">
        <f>IF(RAVA3!#REF!&lt;&gt;0,RAVA3!#REF!,"")</f>
        <v>#REF!</v>
      </c>
      <c r="I50" s="1" t="e">
        <f>IF(RAVA3!#REF!&lt;&gt;0,RAVA3!#REF!,"")</f>
        <v>#REF!</v>
      </c>
      <c r="J50" s="1" t="e">
        <f>IF(RAVA3!#REF!&lt;&gt;0,RAVA3!#REF!,"")</f>
        <v>#REF!</v>
      </c>
      <c r="K50" s="21" t="str">
        <f>IF(RAVA3!H104&lt;&gt;0,RAVA3!H104,"")</f>
        <v>Erityisesti musiikkiesityksille suunniteltu tila, joka on optimoitu akustisesti korkealaatuista äänentoistoa varten. Konserttisaleja käytetään monenlaisiin musiikkitapahtumiin, kuten sinfoniaorkesterin konsertteihin, kamarimusiikkiin, jazz-konsertteihin, pop- ja rock-konsertteihin ja muihin musiikkiesityksiin.</v>
      </c>
      <c r="L50" s="21" t="str">
        <f>IF(RAVA3!I104&lt;&gt;0,RAVA3!I104,"")</f>
        <v/>
      </c>
      <c r="M50" s="6" t="str">
        <f>IF(RAVA3!J104&lt;&gt;0,RAVA3!J104,"")</f>
        <v/>
      </c>
      <c r="N50" s="6">
        <f>RAVA3!K104</f>
        <v>0</v>
      </c>
    </row>
    <row r="51" spans="1:14" ht="48" hidden="1" x14ac:dyDescent="0.2">
      <c r="A51" s="18" t="str">
        <f t="shared" si="0"/>
        <v>000-34-00-02</v>
      </c>
      <c r="B51" s="1" t="str">
        <f>IF(RAVA3!B105&lt;&gt;0,RAVA3!B105,"")</f>
        <v>Lämpiö</v>
      </c>
      <c r="C51" s="11">
        <f>IF(RAVA3!C105&lt;&gt;0,RAVA3!C105,"")</f>
        <v>3</v>
      </c>
      <c r="D51" s="26">
        <f>IF(RAVA3!D105&lt;&gt;0,RAVA3!D105,"")</f>
        <v>4</v>
      </c>
      <c r="E51" s="1" t="str">
        <f>IF(RAVA3!E105&lt;&gt;0,RAVA3!E105,"")</f>
        <v>00</v>
      </c>
      <c r="F51" s="1" t="str">
        <f>IF(RAVA3!F105&lt;&gt;0,RAVA3!F105,"")</f>
        <v>02</v>
      </c>
      <c r="G51" s="1" t="str">
        <f>IF(RAVA3!G105&lt;&gt;0,RAVA3!G105,"")</f>
        <v>LÄMPIÖ</v>
      </c>
      <c r="H51" s="8" t="e">
        <f>IF(RAVA3!#REF!&lt;&gt;0,RAVA3!#REF!,"")</f>
        <v>#REF!</v>
      </c>
      <c r="I51" s="1" t="e">
        <f>IF(RAVA3!#REF!&lt;&gt;0,RAVA3!#REF!,"")</f>
        <v>#REF!</v>
      </c>
      <c r="J51" s="1" t="e">
        <f>IF(RAVA3!#REF!&lt;&gt;0,RAVA3!#REF!,"")</f>
        <v>#REF!</v>
      </c>
      <c r="K51" s="21" t="str">
        <f>IF(RAVA3!H105&lt;&gt;0,RAVA3!H105,"")</f>
        <v>Orkesterin tai muiden esiintyjien käyttöön ennen esitystä ja sen aikana tarkoitettu tila. Se on yleensä sijoitettu lähelle konserttisalin lavaa tai orkesterimonttua, ja se on tarkoitettu esiintyjien valmistautumiseen, harjoitteluun, lepoon ja välineiden säilyttämiseen.</v>
      </c>
      <c r="L51" s="21" t="str">
        <f>IF(RAVA3!I105&lt;&gt;0,RAVA3!I105,"")</f>
        <v/>
      </c>
      <c r="M51" s="6" t="str">
        <f>IF(RAVA3!J105&lt;&gt;0,RAVA3!J105,"")</f>
        <v/>
      </c>
      <c r="N51" s="6">
        <f>RAVA3!K105</f>
        <v>0</v>
      </c>
    </row>
    <row r="52" spans="1:14" ht="32" hidden="1" x14ac:dyDescent="0.2">
      <c r="A52" s="18" t="str">
        <f t="shared" si="0"/>
        <v>000-34-00-03</v>
      </c>
      <c r="B52" s="1" t="str">
        <f>IF(RAVA3!B106&lt;&gt;0,RAVA3!B106,"")</f>
        <v>Musiikin harjoitustila</v>
      </c>
      <c r="C52" s="11">
        <f>IF(RAVA3!C106&lt;&gt;0,RAVA3!C106,"")</f>
        <v>3</v>
      </c>
      <c r="D52" s="26">
        <f>IF(RAVA3!D106&lt;&gt;0,RAVA3!D106,"")</f>
        <v>4</v>
      </c>
      <c r="E52" s="1" t="str">
        <f>IF(RAVA3!E106&lt;&gt;0,RAVA3!E106,"")</f>
        <v>00</v>
      </c>
      <c r="F52" s="1" t="str">
        <f>IF(RAVA3!F106&lt;&gt;0,RAVA3!F106,"")</f>
        <v>03</v>
      </c>
      <c r="G52" s="1" t="str">
        <f>IF(RAVA3!G106&lt;&gt;0,RAVA3!G106,"")</f>
        <v>HARJ</v>
      </c>
      <c r="H52" s="8" t="e">
        <f>IF(RAVA3!#REF!&lt;&gt;0,RAVA3!#REF!,"")</f>
        <v>#REF!</v>
      </c>
      <c r="I52" s="1" t="e">
        <f>IF(RAVA3!#REF!&lt;&gt;0,RAVA3!#REF!,"")</f>
        <v>#REF!</v>
      </c>
      <c r="J52" s="1" t="e">
        <f>IF(RAVA3!#REF!&lt;&gt;0,RAVA3!#REF!,"")</f>
        <v>#REF!</v>
      </c>
      <c r="K52" s="21" t="str">
        <f>IF(RAVA3!H106&lt;&gt;0,RAVA3!H106,"")</f>
        <v>Musiikin harjoitteluun tarkoitettu tila, joka varusteltu musiikillista luomisprosessia ja hyvää äänenlaatua tukevilla ominaisuuksilla.</v>
      </c>
      <c r="L52" s="21" t="str">
        <f>IF(RAVA3!I106&lt;&gt;0,RAVA3!I106,"")</f>
        <v/>
      </c>
      <c r="M52" s="6" t="str">
        <f>IF(RAVA3!J106&lt;&gt;0,RAVA3!J106,"")</f>
        <v/>
      </c>
      <c r="N52" s="6">
        <f>RAVA3!K106</f>
        <v>0</v>
      </c>
    </row>
    <row r="53" spans="1:14" ht="32" hidden="1" x14ac:dyDescent="0.2">
      <c r="A53" s="18" t="str">
        <f t="shared" si="0"/>
        <v>000-34-00-04</v>
      </c>
      <c r="B53" s="1" t="str">
        <f>IF(RAVA3!B107&lt;&gt;0,RAVA3!B107,"")</f>
        <v>Musiikin harjoitussali</v>
      </c>
      <c r="C53" s="11">
        <f>IF(RAVA3!C107&lt;&gt;0,RAVA3!C107,"")</f>
        <v>3</v>
      </c>
      <c r="D53" s="26">
        <f>IF(RAVA3!D107&lt;&gt;0,RAVA3!D107,"")</f>
        <v>4</v>
      </c>
      <c r="E53" s="1" t="str">
        <f>IF(RAVA3!E107&lt;&gt;0,RAVA3!E107,"")</f>
        <v>00</v>
      </c>
      <c r="F53" s="1" t="str">
        <f>IF(RAVA3!F107&lt;&gt;0,RAVA3!F107,"")</f>
        <v>04</v>
      </c>
      <c r="G53" s="1" t="str">
        <f>IF(RAVA3!G107&lt;&gt;0,RAVA3!G107,"")</f>
        <v>HARJOISTUSSALI</v>
      </c>
      <c r="H53" s="8" t="e">
        <f>IF(RAVA3!#REF!&lt;&gt;0,RAVA3!#REF!,"")</f>
        <v>#REF!</v>
      </c>
      <c r="I53" s="1" t="e">
        <f>IF(RAVA3!#REF!&lt;&gt;0,RAVA3!#REF!,"")</f>
        <v>#REF!</v>
      </c>
      <c r="J53" s="1" t="e">
        <f>IF(RAVA3!#REF!&lt;&gt;0,RAVA3!#REF!,"")</f>
        <v>#REF!</v>
      </c>
      <c r="K53" s="9" t="str">
        <f>IF(RAVA3!H107&lt;&gt;0,RAVA3!H107,"")</f>
        <v>Musiikin harjoitteluun ja pienimuotoisiiin esityksiin tarkoitettu tila, joka on akustisesti suunniteltu tukemaan musiikin tuottamista ja kuuntelua.</v>
      </c>
      <c r="L53" s="9" t="str">
        <f>IF(RAVA3!I107&lt;&gt;0,RAVA3!I107,"")</f>
        <v/>
      </c>
      <c r="M53" s="3" t="str">
        <f>IF(RAVA3!J107&lt;&gt;0,RAVA3!J107,"")</f>
        <v/>
      </c>
      <c r="N53" s="6">
        <f>RAVA3!K107</f>
        <v>0</v>
      </c>
    </row>
    <row r="54" spans="1:14" ht="48" hidden="1" x14ac:dyDescent="0.2">
      <c r="A54" s="18" t="str">
        <f t="shared" si="0"/>
        <v>000-49-00-01</v>
      </c>
      <c r="B54" s="1" t="str">
        <f>IF(RAVA3!B111&lt;&gt;0,RAVA3!B111,"")</f>
        <v>Istuntosali</v>
      </c>
      <c r="C54" s="11">
        <f>IF(RAVA3!C111&lt;&gt;0,RAVA3!C111,"")</f>
        <v>4</v>
      </c>
      <c r="D54" s="26" t="str">
        <f>IF(RAVA3!D111&lt;&gt;0,RAVA3!D111,"")</f>
        <v>9</v>
      </c>
      <c r="E54" s="1" t="str">
        <f>IF(RAVA3!E111&lt;&gt;0,RAVA3!E111,"")</f>
        <v>00</v>
      </c>
      <c r="F54" s="1" t="str">
        <f>IF(RAVA3!F111&lt;&gt;0,RAVA3!F111,"")</f>
        <v>01</v>
      </c>
      <c r="G54" s="1" t="str">
        <f>IF(RAVA3!G111&lt;&gt;0,RAVA3!G111,"")</f>
        <v>ISTUNTOSALI</v>
      </c>
      <c r="H54" s="8" t="e">
        <f>IF(RAVA3!#REF!&lt;&gt;0,RAVA3!#REF!,"")</f>
        <v>#REF!</v>
      </c>
      <c r="I54" s="1" t="e">
        <f>IF(RAVA3!#REF!&lt;&gt;0,RAVA3!#REF!,"")</f>
        <v>#REF!</v>
      </c>
      <c r="J54" s="1" t="e">
        <f>IF(RAVA3!#REF!&lt;&gt;0,RAVA3!#REF!,"")</f>
        <v>#REF!</v>
      </c>
      <c r="K54" s="9" t="str">
        <f>IF(RAVA3!H111&lt;&gt;0,RAVA3!H111,"")</f>
        <v>Istuntosali on suuri huone tai tila, jossa järjestetään kokouksia, seminaareja, konferensseja tai muita virallisia tapaamisia. Se voi olla osa suurempaa kokouskeskusta, yliopistoa, parlamenttia, oikeustaloa tai muuta julkista rakennusta.</v>
      </c>
      <c r="L54" s="9" t="str">
        <f>IF(RAVA3!I111&lt;&gt;0,RAVA3!I111,"")</f>
        <v/>
      </c>
      <c r="M54" s="3" t="str">
        <f>IF(RAVA3!J111&lt;&gt;0,RAVA3!J111,"")</f>
        <v/>
      </c>
      <c r="N54" s="6">
        <f>RAVA3!K111</f>
        <v>0</v>
      </c>
    </row>
    <row r="55" spans="1:14" ht="64" x14ac:dyDescent="0.2">
      <c r="A55" s="53" t="str">
        <f t="shared" si="0"/>
        <v>000-35-00</v>
      </c>
      <c r="B55" s="8" t="str">
        <f>IF(RAVA3!B61&lt;&gt;0,RAVA3!B61,"")</f>
        <v>Ammattioppilaitoksen työhalli</v>
      </c>
      <c r="C55" s="54">
        <f>IF(RAVA3!C61&lt;&gt;0,RAVA3!C61,"")</f>
        <v>3</v>
      </c>
      <c r="D55" s="29" t="str">
        <f>IF(RAVA3!D61&lt;&gt;0,RAVA3!D61,"")</f>
        <v>5</v>
      </c>
      <c r="E55" s="17" t="str">
        <f>IF(RAVA3!E61&lt;&gt;0,RAVA3!E61,"")</f>
        <v>00</v>
      </c>
      <c r="F55" s="17" t="str">
        <f>IF(RAVA3!F61&lt;&gt;0,RAVA3!F61,"")</f>
        <v/>
      </c>
      <c r="G55" s="1" t="str">
        <f>IF(RAVA3!G61&lt;&gt;0,RAVA3!G61,"")</f>
        <v>OPETUSTYÖHALLI</v>
      </c>
      <c r="H55" s="8" t="e">
        <f>IF(RAVA3!#REF!&lt;&gt;0,RAVA3!#REF!,"")</f>
        <v>#REF!</v>
      </c>
      <c r="I55" s="8" t="e">
        <f>IF(RAVA3!#REF!&lt;&gt;0,RAVA3!#REF!,"")</f>
        <v>#REF!</v>
      </c>
      <c r="J55" s="1" t="e">
        <f>IF(RAVA3!#REF!&lt;&gt;0,RAVA3!#REF!,"")</f>
        <v>#REF!</v>
      </c>
      <c r="K55" s="10" t="str">
        <f>IF(RAVA3!H61&lt;&gt;0,RAVA3!H61,"")</f>
        <v>Opetustila, jossa opiskelijat voivat harjoittaa käytännön taitojaan ammattikoulutuksen aikana. Työhalli voi olla varustettu erilaisilla koneilla, työkaluilla ja materiaaleilla, jotka mahdollistavat monenlaiset käytännön harjoitukset. Näitä voivat olla esimerkiksi hitsaus, puutyöt, autokorjaus, sähkötöitä, koneistus tai muut erikoistuneet tehtävät.</v>
      </c>
      <c r="L55" s="24" t="str">
        <f>IF(RAVA3!I61&lt;&gt;0,RAVA3!I61,"")</f>
        <v/>
      </c>
      <c r="M55" s="3" t="str">
        <f>IF(RAVA3!J61&lt;&gt;0,RAVA3!J61,"")</f>
        <v/>
      </c>
      <c r="N55" s="6">
        <f>RAVA3!K61</f>
        <v>0</v>
      </c>
    </row>
    <row r="56" spans="1:14" ht="80" collapsed="1" x14ac:dyDescent="0.2">
      <c r="A56" s="53" t="str">
        <f t="shared" si="0"/>
        <v>000-36-00</v>
      </c>
      <c r="B56" s="8" t="str">
        <f>IF(RAVA3!B62&lt;&gt;0,RAVA3!B62,"")</f>
        <v>Laboratoriotila</v>
      </c>
      <c r="C56" s="54">
        <f>IF(RAVA3!C62&lt;&gt;0,RAVA3!C62,"")</f>
        <v>3</v>
      </c>
      <c r="D56" s="29" t="str">
        <f>IF(RAVA3!D62&lt;&gt;0,RAVA3!D62,"")</f>
        <v>6</v>
      </c>
      <c r="E56" s="17" t="str">
        <f>IF(RAVA3!E62&lt;&gt;0,RAVA3!E62,"")</f>
        <v>00</v>
      </c>
      <c r="F56" s="17" t="str">
        <f>IF(RAVA3!F62&lt;&gt;0,RAVA3!F62,"")</f>
        <v/>
      </c>
      <c r="G56" s="1" t="str">
        <f>IF(RAVA3!G62&lt;&gt;0,RAVA3!G62,"")</f>
        <v>LAB</v>
      </c>
      <c r="H56" s="8" t="e">
        <f>IF(RAVA3!#REF!&lt;&gt;0,RAVA3!#REF!,"")</f>
        <v>#REF!</v>
      </c>
      <c r="I56" s="8" t="e">
        <f>IF(RAVA3!#REF!&lt;&gt;0,RAVA3!#REF!,"")</f>
        <v>#REF!</v>
      </c>
      <c r="J56" s="1" t="e">
        <f>IF(RAVA3!#REF!&lt;&gt;0,RAVA3!#REF!,"")</f>
        <v>#REF!</v>
      </c>
      <c r="K56" s="10" t="str">
        <f>IF(RAVA3!H62&lt;&gt;0,RAVA3!H62,"")</f>
        <v>Laboratoriotila on erityisesti tieteelliseen tutkimukseen, testaukseen tai koulutukseen suunniteltu tila. Se on yleensä varustettu erilaisilla laitteilla, instrumenteilla, kemikaaleilla ja muilla tarvikkeilla, jotka mahdollistavat monimutkaisten ja tarkkojen kokeiden suorittamisen turvallisessa ympäristössä. Laboratoriot voivat olla erikoistuneita eri tieteenaloihin, kuten biologiaan, kemiaan, fysiikkaan, lääketieteeseen, materiaalitieteeseen tai insinööritieteisiin.</v>
      </c>
      <c r="L56" s="24" t="str">
        <f>IF(RAVA3!I62&lt;&gt;0,RAVA3!I62,"")</f>
        <v/>
      </c>
      <c r="M56" s="6" t="str">
        <f>IF(RAVA3!J62&lt;&gt;0,RAVA3!J62,"")</f>
        <v/>
      </c>
      <c r="N56" s="6">
        <f>RAVA3!K62</f>
        <v>0</v>
      </c>
    </row>
    <row r="57" spans="1:14" ht="80" hidden="1" x14ac:dyDescent="0.2">
      <c r="A57" s="18" t="str">
        <f t="shared" si="0"/>
        <v>000-36-01</v>
      </c>
      <c r="B57" s="1" t="str">
        <f>IF(RAVA3!B63&lt;&gt;0,RAVA3!B63,"")</f>
        <v>Kevytvarusteinen laboratorio</v>
      </c>
      <c r="C57" s="11">
        <f>IF(RAVA3!C63&lt;&gt;0,RAVA3!C63,"")</f>
        <v>3</v>
      </c>
      <c r="D57" s="26">
        <f>IF(RAVA3!D63&lt;&gt;0,RAVA3!D63,"")</f>
        <v>6</v>
      </c>
      <c r="E57" s="1" t="str">
        <f>IF(RAVA3!E63&lt;&gt;0,RAVA3!E63,"")</f>
        <v>01</v>
      </c>
      <c r="F57" s="1" t="str">
        <f>IF(RAVA3!F63&lt;&gt;0,RAVA3!F63,"")</f>
        <v/>
      </c>
      <c r="G57" s="1" t="str">
        <f>IF(RAVA3!G63&lt;&gt;0,RAVA3!G63,"")</f>
        <v>LAB.KEVYT</v>
      </c>
      <c r="H57" s="52" t="e">
        <f>IF(RAVA3!#REF!&lt;&gt;0,RAVA3!#REF!,"")</f>
        <v>#REF!</v>
      </c>
      <c r="I57" s="1" t="e">
        <f>IF(RAVA3!#REF!&lt;&gt;0,RAVA3!#REF!,"")</f>
        <v>#REF!</v>
      </c>
      <c r="J57" s="1" t="e">
        <f>IF(RAVA3!#REF!&lt;&gt;0,RAVA3!#REF!,"")</f>
        <v>#REF!</v>
      </c>
      <c r="K57" s="21" t="str">
        <f>IF(RAVA3!H63&lt;&gt;0,RAVA3!H63,"")</f>
        <v>Kevytvarusteinen laboratorio on tarkoitettu perustutkimukselle, opetuskäyttöön tai projekteille, jotka eivät vaadi erityisen monimutkaista tai kallista laitteistoa. Tällaisissa laboratorioissa saattaa olla perusvälineet kuten mikroskoopit, sentrifugit, pipetit, lämpöhauteet, pH-mittarit ja yksinkertaiset kemikaalit. Ne ovat usein helpommin ylläpidettäviä ja edullisempia kuin erikoistuneet tai raskasvarusteiset laboratoriot.</v>
      </c>
      <c r="L57" s="21" t="str">
        <f>IF(RAVA3!I63&lt;&gt;0,RAVA3!I63,"")</f>
        <v/>
      </c>
      <c r="M57" s="6" t="str">
        <f>IF(RAVA3!J63&lt;&gt;0,RAVA3!J63,"")</f>
        <v/>
      </c>
      <c r="N57" s="6">
        <f>RAVA3!K63</f>
        <v>0</v>
      </c>
    </row>
    <row r="58" spans="1:14" ht="64" hidden="1" x14ac:dyDescent="0.2">
      <c r="A58" s="18" t="str">
        <f t="shared" si="0"/>
        <v>000-36-02</v>
      </c>
      <c r="B58" s="1" t="str">
        <f>IF(RAVA3!B64&lt;&gt;0,RAVA3!B64,"")</f>
        <v>Normaalivarusteinen laboratorio</v>
      </c>
      <c r="C58" s="11">
        <f>IF(RAVA3!C64&lt;&gt;0,RAVA3!C64,"")</f>
        <v>3</v>
      </c>
      <c r="D58" s="26">
        <f>IF(RAVA3!D64&lt;&gt;0,RAVA3!D64,"")</f>
        <v>6</v>
      </c>
      <c r="E58" s="1" t="str">
        <f>IF(RAVA3!E64&lt;&gt;0,RAVA3!E64,"")</f>
        <v>02</v>
      </c>
      <c r="F58" s="1" t="str">
        <f>IF(RAVA3!F64&lt;&gt;0,RAVA3!F64,"")</f>
        <v/>
      </c>
      <c r="G58" s="1" t="str">
        <f>IF(RAVA3!G64&lt;&gt;0,RAVA3!G64,"")</f>
        <v>LAB.NORM</v>
      </c>
      <c r="H58" s="52" t="e">
        <f>IF(RAVA3!#REF!&lt;&gt;0,RAVA3!#REF!,"")</f>
        <v>#REF!</v>
      </c>
      <c r="I58" s="1" t="e">
        <f>IF(RAVA3!#REF!&lt;&gt;0,RAVA3!#REF!,"")</f>
        <v>#REF!</v>
      </c>
      <c r="J58" s="1" t="e">
        <f>IF(RAVA3!#REF!&lt;&gt;0,RAVA3!#REF!,"")</f>
        <v>#REF!</v>
      </c>
      <c r="K58" s="21" t="str">
        <f>IF(RAVA3!H64&lt;&gt;0,RAVA3!H64,"")</f>
        <v>Normaalivarusteinen laboratorio on tarkoitettu kattamaan laaja valikoima perustutkimus- ja analyysitoimintoja. Se sisältää yleensä peruslaitteiston lisäksi myös monimutkaisempia instrumentteja ja järjestelmiä. Tällaisessa laboratoriossa voidaan tehdä sekä perus- että soveltavaa tutkimusta, ja se on yleensä varustettu niin, että siellä voidaan käyttää monenlaisia tekniikoita ja menetelmiä.</v>
      </c>
      <c r="L58" s="21" t="str">
        <f>IF(RAVA3!I64&lt;&gt;0,RAVA3!I64,"")</f>
        <v/>
      </c>
      <c r="M58" s="6" t="str">
        <f>IF(RAVA3!J64&lt;&gt;0,RAVA3!J64,"")</f>
        <v/>
      </c>
      <c r="N58" s="6">
        <f>RAVA3!K64</f>
        <v>0</v>
      </c>
    </row>
    <row r="59" spans="1:14" ht="64" hidden="1" x14ac:dyDescent="0.2">
      <c r="A59" s="18" t="str">
        <f t="shared" si="0"/>
        <v>000-36-03</v>
      </c>
      <c r="B59" s="1" t="str">
        <f>IF(RAVA3!B65&lt;&gt;0,RAVA3!B65,"")</f>
        <v>Erikoislaboratorio</v>
      </c>
      <c r="C59" s="11">
        <f>IF(RAVA3!C65&lt;&gt;0,RAVA3!C65,"")</f>
        <v>3</v>
      </c>
      <c r="D59" s="26">
        <f>IF(RAVA3!D65&lt;&gt;0,RAVA3!D65,"")</f>
        <v>6</v>
      </c>
      <c r="E59" s="1" t="str">
        <f>IF(RAVA3!E65&lt;&gt;0,RAVA3!E65,"")</f>
        <v>03</v>
      </c>
      <c r="F59" s="1" t="str">
        <f>IF(RAVA3!F65&lt;&gt;0,RAVA3!F65,"")</f>
        <v/>
      </c>
      <c r="G59" s="1" t="str">
        <f>IF(RAVA3!G65&lt;&gt;0,RAVA3!G65,"")</f>
        <v>LAB.ERIKOIS</v>
      </c>
      <c r="H59" s="52" t="e">
        <f>IF(RAVA3!#REF!&lt;&gt;0,RAVA3!#REF!,"")</f>
        <v>#REF!</v>
      </c>
      <c r="I59" s="1" t="e">
        <f>IF(RAVA3!#REF!&lt;&gt;0,RAVA3!#REF!,"")</f>
        <v>#REF!</v>
      </c>
      <c r="J59" s="1" t="e">
        <f>IF(RAVA3!#REF!&lt;&gt;0,RAVA3!#REF!,"")</f>
        <v>#REF!</v>
      </c>
      <c r="K59" s="21" t="str">
        <f>IF(RAVA3!H65&lt;&gt;0,RAVA3!H65,"")</f>
        <v>Erikoislaboratorio on laboratorio, joka on suunniteltu tiettyä erikoistunutta tutkimusta, testausta tai tuotantoa varten. Näitä laboratorioita käytetään usein korkean tason tieteellisessä tutkimuksessa, teollisuudessa tai erityisalojen koulutuksessa. Niissä on yleensä korkean teknologian laitteita ja erikoistuneita instrumentteja, jotka eivät ole tavallisia perus- tai normaalivarusteisissa laboratorioissa.</v>
      </c>
      <c r="L59" s="21" t="str">
        <f>IF(RAVA3!I65&lt;&gt;0,RAVA3!I65,"")</f>
        <v/>
      </c>
      <c r="M59" s="6" t="str">
        <f>IF(RAVA3!J65&lt;&gt;0,RAVA3!J65,"")</f>
        <v/>
      </c>
      <c r="N59" s="6">
        <f>RAVA3!K65</f>
        <v>0</v>
      </c>
    </row>
    <row r="60" spans="1:14" ht="64" hidden="1" x14ac:dyDescent="0.2">
      <c r="A60" s="18" t="str">
        <f t="shared" si="0"/>
        <v>000-36-04</v>
      </c>
      <c r="B60" s="1" t="str">
        <f>IF(RAVA3!B66&lt;&gt;0,RAVA3!B66,"")</f>
        <v>Kemianlaboratorio</v>
      </c>
      <c r="C60" s="11">
        <f>IF(RAVA3!C66&lt;&gt;0,RAVA3!C66,"")</f>
        <v>3</v>
      </c>
      <c r="D60" s="26">
        <f>IF(RAVA3!D66&lt;&gt;0,RAVA3!D66,"")</f>
        <v>6</v>
      </c>
      <c r="E60" s="1" t="str">
        <f>IF(RAVA3!E66&lt;&gt;0,RAVA3!E66,"")</f>
        <v>04</v>
      </c>
      <c r="F60" s="1" t="str">
        <f>IF(RAVA3!F66&lt;&gt;0,RAVA3!F66,"")</f>
        <v/>
      </c>
      <c r="G60" s="1" t="str">
        <f>IF(RAVA3!G66&lt;&gt;0,RAVA3!G66,"")</f>
        <v>LAB.KEMIA</v>
      </c>
      <c r="H60" s="52" t="e">
        <f>IF(RAVA3!#REF!&lt;&gt;0,RAVA3!#REF!,"")</f>
        <v>#REF!</v>
      </c>
      <c r="I60" s="1" t="e">
        <f>IF(RAVA3!#REF!&lt;&gt;0,RAVA3!#REF!,"")</f>
        <v>#REF!</v>
      </c>
      <c r="J60" s="1" t="e">
        <f>IF(RAVA3!#REF!&lt;&gt;0,RAVA3!#REF!,"")</f>
        <v>#REF!</v>
      </c>
      <c r="K60" s="21" t="str">
        <f>IF(RAVA3!H66&lt;&gt;0,RAVA3!H66,"")</f>
        <v>Kemianlaboratorio on suunniteltu kemiallisten reaktioiden ja analyysien suorittamiseen. Se voi olla osa opetuslaitosta, teollisuuslaitosta tai tutkimuskeskusta. Kemianlaboratorioissa voidaan suorittaa monenlaisia tehtäviä, kuten synteesejä, pitoisuusmittauksia, materiaalitestauksia ja monia muita kemiallisia prosesseja.</v>
      </c>
      <c r="L60" s="21" t="str">
        <f>IF(RAVA3!I66&lt;&gt;0,RAVA3!I66,"")</f>
        <v/>
      </c>
      <c r="M60" s="6" t="str">
        <f>IF(RAVA3!J66&lt;&gt;0,RAVA3!J66,"")</f>
        <v/>
      </c>
      <c r="N60" s="6">
        <f>RAVA3!K66</f>
        <v>0</v>
      </c>
    </row>
    <row r="61" spans="1:14" ht="128" hidden="1" x14ac:dyDescent="0.2">
      <c r="A61" s="18" t="str">
        <f t="shared" si="0"/>
        <v>000-36-05</v>
      </c>
      <c r="B61" s="1" t="str">
        <f>IF(RAVA3!B67&lt;&gt;0,RAVA3!B67,"")</f>
        <v>Puhdastila</v>
      </c>
      <c r="C61" s="11">
        <f>IF(RAVA3!C67&lt;&gt;0,RAVA3!C67,"")</f>
        <v>3</v>
      </c>
      <c r="D61" s="26">
        <f>IF(RAVA3!D67&lt;&gt;0,RAVA3!D67,"")</f>
        <v>6</v>
      </c>
      <c r="E61" s="1" t="str">
        <f>IF(RAVA3!E67&lt;&gt;0,RAVA3!E67,"")</f>
        <v>05</v>
      </c>
      <c r="F61" s="1" t="str">
        <f>IF(RAVA3!F67&lt;&gt;0,RAVA3!F67,"")</f>
        <v/>
      </c>
      <c r="G61" s="1" t="str">
        <f>IF(RAVA3!G67&lt;&gt;0,RAVA3!G67,"")</f>
        <v>PUHDAS</v>
      </c>
      <c r="H61" s="52" t="e">
        <f>IF(RAVA3!#REF!&lt;&gt;0,RAVA3!#REF!,"")</f>
        <v>#REF!</v>
      </c>
      <c r="I61" s="1" t="e">
        <f>IF(RAVA3!#REF!&lt;&gt;0,RAVA3!#REF!,"")</f>
        <v>#REF!</v>
      </c>
      <c r="J61" s="1" t="e">
        <f>IF(RAVA3!#REF!&lt;&gt;0,RAVA3!#REF!,"")</f>
        <v>#REF!</v>
      </c>
      <c r="K61" s="21" t="str">
        <f>IF(RAVA3!H67&lt;&gt;0,RAVA3!H67,"")</f>
        <v>Puhdastila on erikoislaboratorio, joka on suunniteltu ylläpitämään erittäin alhaista pölyn, mikrobien ja muiden hiukkasten määrää. Ilman laatu, lämpötila ja kosteus ovat tiukasti kontrolloituja. Puhdastiloja käytetään yleensä sellaisilla teollisuuden ja tutkimuksen aloilla, joissa on erittäin tiukat vaatimukset ympäristön puhtaudesta. Esimerkkejä tällaisista aloista ovat puolijohdeteollisuus, lääkeaineiden valmistus, nanoteknologia ja avaruusteollisuus. Puhdastiloissa noudatetaan yleensä erittäin tiukkoja pääsyrajoituksia ja käyttäytymissääntöjä. Henkilökunnan on usein käytettävä erityisiä suojapukuja, suojakenkiä ja muita suojavarusteita. Myös erilaiset materiaalit ja esineet, jotka tuodaan tilaan, käyvät läpi tiukan dekontaminaatioprosessin.</v>
      </c>
      <c r="L61" s="21" t="str">
        <f>IF(RAVA3!I67&lt;&gt;0,RAVA3!I67,"")</f>
        <v/>
      </c>
      <c r="M61" s="6" t="str">
        <f>IF(RAVA3!J67&lt;&gt;0,RAVA3!J67,"")</f>
        <v/>
      </c>
      <c r="N61" s="6">
        <f>RAVA3!K67</f>
        <v>0</v>
      </c>
    </row>
    <row r="62" spans="1:14" ht="64" hidden="1" x14ac:dyDescent="0.2">
      <c r="A62" s="18" t="str">
        <f t="shared" si="0"/>
        <v>000-36-06</v>
      </c>
      <c r="B62" s="1" t="str">
        <f>IF(RAVA3!B68&lt;&gt;0,RAVA3!B68,"")</f>
        <v>Kliimahuone</v>
      </c>
      <c r="C62" s="11">
        <f>IF(RAVA3!C68&lt;&gt;0,RAVA3!C68,"")</f>
        <v>3</v>
      </c>
      <c r="D62" s="26">
        <f>IF(RAVA3!D68&lt;&gt;0,RAVA3!D68,"")</f>
        <v>6</v>
      </c>
      <c r="E62" s="1" t="str">
        <f>IF(RAVA3!E68&lt;&gt;0,RAVA3!E68,"")</f>
        <v>06</v>
      </c>
      <c r="F62" s="1" t="str">
        <f>IF(RAVA3!F68&lt;&gt;0,RAVA3!F68,"")</f>
        <v/>
      </c>
      <c r="G62" s="1" t="str">
        <f>IF(RAVA3!G68&lt;&gt;0,RAVA3!G68,"")</f>
        <v>KLIIMA</v>
      </c>
      <c r="H62" s="52" t="e">
        <f>IF(RAVA3!#REF!&lt;&gt;0,RAVA3!#REF!,"")</f>
        <v>#REF!</v>
      </c>
      <c r="I62" s="1" t="e">
        <f>IF(RAVA3!#REF!&lt;&gt;0,RAVA3!#REF!,"")</f>
        <v>#REF!</v>
      </c>
      <c r="J62" s="1" t="e">
        <f>IF(RAVA3!#REF!&lt;&gt;0,RAVA3!#REF!,"")</f>
        <v>#REF!</v>
      </c>
      <c r="K62" s="21" t="str">
        <f>IF(RAVA3!H68&lt;&gt;0,RAVA3!H68,"")</f>
        <v>Kliimahuone on erityinen laboratoriotila tai kontrolloitu ympäristö, jossa voidaan säädellä ja ylläpitää tiukasti määriteltyjä ilmasto-olosuhteita, kuten lämpötilaa, kosteutta ja mahdollisesti myös valaistusta, ilmanvaihtoa tai jopa kaasukoostumuksia. Kliimahuoneita käytetään usein tieteellisessä tutkimuksessa, tuotekehityksessä, laadunvalvonnassa ja erilaisten materiaalien testauksessa.</v>
      </c>
      <c r="L62" s="21" t="str">
        <f>IF(RAVA3!I68&lt;&gt;0,RAVA3!I68,"")</f>
        <v/>
      </c>
      <c r="M62" s="6" t="str">
        <f>IF(RAVA3!J68&lt;&gt;0,RAVA3!J68,"")</f>
        <v/>
      </c>
      <c r="N62" s="6">
        <f>RAVA3!K68</f>
        <v>0</v>
      </c>
    </row>
    <row r="63" spans="1:14" ht="64" x14ac:dyDescent="0.2">
      <c r="A63" s="53" t="str">
        <f t="shared" si="0"/>
        <v>000-37-00</v>
      </c>
      <c r="B63" s="8" t="str">
        <f>IF(RAVA3!B71&lt;&gt;0,RAVA3!B71,"")</f>
        <v>Tutkimustila</v>
      </c>
      <c r="C63" s="54">
        <f>IF(RAVA3!C71&lt;&gt;0,RAVA3!C71,"")</f>
        <v>3</v>
      </c>
      <c r="D63" s="29" t="str">
        <f>IF(RAVA3!D71&lt;&gt;0,RAVA3!D71,"")</f>
        <v>7</v>
      </c>
      <c r="E63" s="17" t="str">
        <f>IF(RAVA3!E71&lt;&gt;0,RAVA3!E71,"")</f>
        <v>00</v>
      </c>
      <c r="F63" s="17" t="str">
        <f>IF(RAVA3!F71&lt;&gt;0,RAVA3!F71,"")</f>
        <v/>
      </c>
      <c r="G63" s="1" t="str">
        <f>IF(RAVA3!G71&lt;&gt;0,RAVA3!G71,"")</f>
        <v>TUTKIMUS</v>
      </c>
      <c r="H63" s="52" t="e">
        <f>IF(RAVA3!#REF!&lt;&gt;0,RAVA3!#REF!,"")</f>
        <v>#REF!</v>
      </c>
      <c r="I63" s="8" t="e">
        <f>IF(RAVA3!#REF!&lt;&gt;0,RAVA3!#REF!,"")</f>
        <v>#REF!</v>
      </c>
      <c r="J63" s="1" t="e">
        <f>IF(RAVA3!#REF!&lt;&gt;0,RAVA3!#REF!,"")</f>
        <v>#REF!</v>
      </c>
      <c r="K63" s="10" t="str">
        <f>IF(RAVA3!H71&lt;&gt;0,RAVA3!H71,"")</f>
        <v>Tutkimustila on yleisnimitys tilalle, joka on varustettu ja suunniteltu tieteellistä tai teknologista tutkimusta varten. Se voi olla osa yliopistoa, tutkimuslaitosta, yritystä tai muuta organisaatiota. Tutkimustilat voivat vaihdella huomattavasti kooltaan, varustelutasoltaan ja erikoistumisalaltaan riippuen siitä, minkälaista tutkimusta niissä tehdään.</v>
      </c>
      <c r="L63" s="24" t="str">
        <f>IF(RAVA3!I71&lt;&gt;0,RAVA3!I71,"")</f>
        <v/>
      </c>
      <c r="M63" s="6" t="str">
        <f>IF(RAVA3!J71&lt;&gt;0,RAVA3!J71,"")</f>
        <v/>
      </c>
      <c r="N63" s="6">
        <f>RAVA3!K71</f>
        <v>0</v>
      </c>
    </row>
    <row r="64" spans="1:14" ht="64" hidden="1" x14ac:dyDescent="0.2">
      <c r="A64" s="18" t="str">
        <f t="shared" si="0"/>
        <v>000-37-01</v>
      </c>
      <c r="B64" s="1" t="str">
        <f>IF(RAVA3!B72&lt;&gt;0,RAVA3!B72,"")</f>
        <v>Tutkimushalli</v>
      </c>
      <c r="C64" s="11">
        <f>IF(RAVA3!C72&lt;&gt;0,RAVA3!C72,"")</f>
        <v>3</v>
      </c>
      <c r="D64" s="26">
        <f>IF(RAVA3!D72&lt;&gt;0,RAVA3!D72,"")</f>
        <v>7</v>
      </c>
      <c r="E64" s="1" t="str">
        <f>IF(RAVA3!E72&lt;&gt;0,RAVA3!E72,"")</f>
        <v>01</v>
      </c>
      <c r="F64" s="1" t="str">
        <f>IF(RAVA3!F72&lt;&gt;0,RAVA3!F72,"")</f>
        <v/>
      </c>
      <c r="G64" s="1" t="str">
        <f>IF(RAVA3!G72&lt;&gt;0,RAVA3!G72,"")</f>
        <v>TUTKIMUS.HALLI</v>
      </c>
      <c r="H64" s="52" t="e">
        <f>IF(RAVA3!#REF!&lt;&gt;0,RAVA3!#REF!,"")</f>
        <v>#REF!</v>
      </c>
      <c r="I64" s="15" t="e">
        <f>IF(RAVA3!#REF!&lt;&gt;0,RAVA3!#REF!,"")</f>
        <v>#REF!</v>
      </c>
      <c r="J64" s="15" t="e">
        <f>IF(RAVA3!#REF!&lt;&gt;0,RAVA3!#REF!,"")</f>
        <v>#REF!</v>
      </c>
      <c r="K64" s="21" t="str">
        <f>IF(RAVA3!H72&lt;&gt;0,RAVA3!H72,"")</f>
        <v>Tutkimushalli on suuri tutkimustila, joka on suunniteltu suuren mittakaavan tutkimus- ja kehitystoimintaan. Se voi olla osa yliopistoa, tutkimuslaitosta, teollisuusyritystä tai julkishallinnollista organisaatiota. Tutkimushalleissa voidaan suorittaa monenlaisia tehtäviä, mukaan lukien laboratoriotutkimus, prototyyppien rakentaminen, tuotetestaus ja jopa pienimuotoinen tuotanto.</v>
      </c>
      <c r="L64" s="21" t="str">
        <f>IF(RAVA3!I72&lt;&gt;0,RAVA3!I72,"")</f>
        <v/>
      </c>
      <c r="M64" s="6" t="str">
        <f>IF(RAVA3!J72&lt;&gt;0,RAVA3!J72,"")</f>
        <v/>
      </c>
      <c r="N64" s="6">
        <f>RAVA3!K72</f>
        <v>0</v>
      </c>
    </row>
    <row r="65" spans="1:14" ht="80" hidden="1" x14ac:dyDescent="0.2">
      <c r="A65" s="18" t="str">
        <f t="shared" si="0"/>
        <v>000-37-02</v>
      </c>
      <c r="B65" s="1" t="str">
        <f>IF(RAVA3!B73&lt;&gt;0,RAVA3!B73,"")</f>
        <v>Erikoistutkimustila</v>
      </c>
      <c r="C65" s="11">
        <f>IF(RAVA3!C73&lt;&gt;0,RAVA3!C73,"")</f>
        <v>3</v>
      </c>
      <c r="D65" s="26">
        <f>IF(RAVA3!D73&lt;&gt;0,RAVA3!D73,"")</f>
        <v>7</v>
      </c>
      <c r="E65" s="1" t="str">
        <f>IF(RAVA3!E73&lt;&gt;0,RAVA3!E73,"")</f>
        <v>02</v>
      </c>
      <c r="F65" s="1" t="str">
        <f>IF(RAVA3!F73&lt;&gt;0,RAVA3!F73,"")</f>
        <v/>
      </c>
      <c r="G65" s="1" t="str">
        <f>IF(RAVA3!G73&lt;&gt;0,RAVA3!G73,"")</f>
        <v>TUTKIMUS.ERIK</v>
      </c>
      <c r="H65" s="8" t="e">
        <f>IF(RAVA3!#REF!&lt;&gt;0,RAVA3!#REF!,"")</f>
        <v>#REF!</v>
      </c>
      <c r="I65" s="1" t="e">
        <f>IF(RAVA3!#REF!&lt;&gt;0,RAVA3!#REF!,"")</f>
        <v>#REF!</v>
      </c>
      <c r="J65" s="1" t="e">
        <f>IF(RAVA3!#REF!&lt;&gt;0,RAVA3!#REF!,"")</f>
        <v>#REF!</v>
      </c>
      <c r="K65" s="21" t="str">
        <f>IF(RAVA3!H73&lt;&gt;0,RAVA3!H73,"")</f>
        <v>Erikoistutkimustila on tutkimustila, joka on suunniteltu erityistä tai hyvin spesifiä tutkimus- tai kehitystyötä varten. Nämä tilat voivat olla erittäin erikoistuneita ja sisältää ainutlaatuisia laitteita, järjestelmiä ja turvatoimenpiteitä, jotka on räätälöity tiettyä tutkimuslajia tai -projektia varten. Erikoistutkimustilat voivat sijaita akateemisissa instituutioissa, tutkimuslaitoksissa, yrityksissä tai muissa erikoistuneissa organisaatioissa.</v>
      </c>
      <c r="L65" s="21" t="str">
        <f>IF(RAVA3!I73&lt;&gt;0,RAVA3!I73,"")</f>
        <v/>
      </c>
      <c r="M65" s="6" t="str">
        <f>IF(RAVA3!J73&lt;&gt;0,RAVA3!J73,"")</f>
        <v/>
      </c>
      <c r="N65" s="6">
        <f>RAVA3!K73</f>
        <v>0</v>
      </c>
    </row>
    <row r="66" spans="1:14" ht="48" hidden="1" x14ac:dyDescent="0.2">
      <c r="A66" s="18" t="str">
        <f t="shared" si="0"/>
        <v>000-37-03</v>
      </c>
      <c r="B66" s="1" t="str">
        <f>IF(RAVA3!B74&lt;&gt;0,RAVA3!B74,"")</f>
        <v>Koe-eläinten tutkimustila</v>
      </c>
      <c r="C66" s="11">
        <f>IF(RAVA3!C74&lt;&gt;0,RAVA3!C74,"")</f>
        <v>3</v>
      </c>
      <c r="D66" s="26">
        <f>IF(RAVA3!D74&lt;&gt;0,RAVA3!D74,"")</f>
        <v>7</v>
      </c>
      <c r="E66" s="1" t="str">
        <f>IF(RAVA3!E74&lt;&gt;0,RAVA3!E74,"")</f>
        <v>03</v>
      </c>
      <c r="F66" s="1" t="str">
        <f>IF(RAVA3!F74&lt;&gt;0,RAVA3!F74,"")</f>
        <v/>
      </c>
      <c r="G66" s="1" t="str">
        <f>IF(RAVA3!G74&lt;&gt;0,RAVA3!G74,"")</f>
        <v>TUTKIMUS.KOE-ELÄIN</v>
      </c>
      <c r="H66" s="8" t="e">
        <f>IF(RAVA3!#REF!&lt;&gt;0,RAVA3!#REF!,"")</f>
        <v>#REF!</v>
      </c>
      <c r="I66" s="1" t="e">
        <f>IF(RAVA3!#REF!&lt;&gt;0,RAVA3!#REF!,"")</f>
        <v>#REF!</v>
      </c>
      <c r="J66" s="1" t="e">
        <f>IF(RAVA3!#REF!&lt;&gt;0,RAVA3!#REF!,"")</f>
        <v>#REF!</v>
      </c>
      <c r="K66" s="21" t="str">
        <f>IF(RAVA3!H74&lt;&gt;0,RAVA3!H74,"")</f>
        <v>Koe-eläinten tutkimustilat ovat erikoistuneita ympäristöjä, jotka on suunniteltu tieteelliseen tutkimukseen, jossa käytetään eläimiä. Nämä tilat on räätälöity erityisesti eläinten hyvinvoinnin ja tutkimuksen tarkkuuden ja turvallisuuden maksimoimiseksi.</v>
      </c>
      <c r="L66" s="21" t="str">
        <f>IF(RAVA3!I74&lt;&gt;0,RAVA3!I74,"")</f>
        <v/>
      </c>
      <c r="M66" s="6" t="str">
        <f>IF(RAVA3!J74&lt;&gt;0,RAVA3!J74,"")</f>
        <v/>
      </c>
      <c r="N66" s="6">
        <f>RAVA3!K74</f>
        <v>0</v>
      </c>
    </row>
    <row r="67" spans="1:14" ht="48" hidden="1" x14ac:dyDescent="0.2">
      <c r="A67" s="18" t="str">
        <f t="shared" si="0"/>
        <v>000-37-03</v>
      </c>
      <c r="B67" s="1" t="str">
        <f>IF(RAVA3!B75&lt;&gt;0,RAVA3!B75,"")</f>
        <v>Eläin toimenpidehuone</v>
      </c>
      <c r="C67" s="11">
        <f>IF(RAVA3!C75&lt;&gt;0,RAVA3!C75,"")</f>
        <v>3</v>
      </c>
      <c r="D67" s="26">
        <f>IF(RAVA3!D75&lt;&gt;0,RAVA3!D75,"")</f>
        <v>7</v>
      </c>
      <c r="E67" s="1" t="str">
        <f>IF(RAVA3!E75&lt;&gt;0,RAVA3!E75,"")</f>
        <v>03</v>
      </c>
      <c r="F67" s="1" t="str">
        <f>IF(RAVA3!F75&lt;&gt;0,RAVA3!F75,"")</f>
        <v/>
      </c>
      <c r="G67" s="1" t="str">
        <f>IF(RAVA3!G75&lt;&gt;0,RAVA3!G75,"")</f>
        <v>TOIMENPIDE.ELÄIN</v>
      </c>
      <c r="H67" s="8" t="e">
        <f>IF(RAVA3!#REF!&lt;&gt;0,RAVA3!#REF!,"")</f>
        <v>#REF!</v>
      </c>
      <c r="I67" s="1" t="e">
        <f>IF(RAVA3!#REF!&lt;&gt;0,RAVA3!#REF!,"")</f>
        <v>#REF!</v>
      </c>
      <c r="J67" s="1" t="e">
        <f>IF(RAVA3!#REF!&lt;&gt;0,RAVA3!#REF!,"")</f>
        <v>#REF!</v>
      </c>
      <c r="K67" s="21" t="str">
        <f>IF(RAVA3!H75&lt;&gt;0,RAVA3!H75,"")</f>
        <v>Eläintoimenpidehuone on erityinen tila koe-eläinten tutkimustiloissa, jossa tehdään kirurgisia tai muita invasiivisia toimenpiteitä eläimillä. Näissä huoneissa noudatetaan tiukkoja hygieniastandardeja ja käytetään erikoislaitteita eläinten anestesiaan, monitorointiin ja leikkaukseen.</v>
      </c>
      <c r="L67" s="21" t="str">
        <f>IF(RAVA3!I75&lt;&gt;0,RAVA3!I75,"")</f>
        <v/>
      </c>
      <c r="M67" s="6" t="str">
        <f>IF(RAVA3!J75&lt;&gt;0,RAVA3!J75,"")</f>
        <v/>
      </c>
      <c r="N67" s="6">
        <f>RAVA3!K75</f>
        <v>0</v>
      </c>
    </row>
    <row r="68" spans="1:14" ht="48" hidden="1" x14ac:dyDescent="0.2">
      <c r="A68" s="18" t="str">
        <f t="shared" si="0"/>
        <v>000-37-03</v>
      </c>
      <c r="B68" s="1" t="str">
        <f>IF(RAVA3!B76&lt;&gt;0,RAVA3!B76,"")</f>
        <v>Tutkimuksen aputila</v>
      </c>
      <c r="C68" s="11">
        <f>IF(RAVA3!C76&lt;&gt;0,RAVA3!C76,"")</f>
        <v>3</v>
      </c>
      <c r="D68" s="26">
        <f>IF(RAVA3!D76&lt;&gt;0,RAVA3!D76,"")</f>
        <v>7</v>
      </c>
      <c r="E68" s="1" t="str">
        <f>IF(RAVA3!E76&lt;&gt;0,RAVA3!E76,"")</f>
        <v>03</v>
      </c>
      <c r="F68" s="1" t="str">
        <f>IF(RAVA3!F76&lt;&gt;0,RAVA3!F76,"")</f>
        <v/>
      </c>
      <c r="G68" s="1" t="str">
        <f>IF(RAVA3!G76&lt;&gt;0,RAVA3!G76,"")</f>
        <v>TUTKIMUS.APU</v>
      </c>
      <c r="H68" s="8" t="e">
        <f>IF(RAVA3!#REF!&lt;&gt;0,RAVA3!#REF!,"")</f>
        <v>#REF!</v>
      </c>
      <c r="I68" s="1" t="e">
        <f>IF(RAVA3!#REF!&lt;&gt;0,RAVA3!#REF!,"")</f>
        <v>#REF!</v>
      </c>
      <c r="J68" s="1" t="e">
        <f>IF(RAVA3!#REF!&lt;&gt;0,RAVA3!#REF!,"")</f>
        <v>#REF!</v>
      </c>
      <c r="K68" s="9" t="str">
        <f>IF(RAVA3!H76&lt;&gt;0,RAVA3!H76,"")</f>
        <v>Tutkimuksen aputila on tukee tutkimuksen toimintoja. Se sisältää välineitä, laitteita ja resursseja, jotka eivät välttämättä ole keskeisiä itse tutkimukselle mutta ovat tarpeellisia tutkimustyön kokonaisvaltaiselle sujuvuudelle.</v>
      </c>
      <c r="L68" s="9" t="str">
        <f>IF(RAVA3!I76&lt;&gt;0,RAVA3!I76,"")</f>
        <v/>
      </c>
      <c r="M68" s="3" t="str">
        <f>IF(RAVA3!J76&lt;&gt;0,RAVA3!J76,"")</f>
        <v/>
      </c>
      <c r="N68" s="6">
        <f>RAVA3!K76</f>
        <v>0</v>
      </c>
    </row>
    <row r="69" spans="1:14" ht="64" x14ac:dyDescent="0.2">
      <c r="A69" s="53" t="str">
        <f t="shared" si="0"/>
        <v>000-38-00</v>
      </c>
      <c r="B69" s="8" t="str">
        <f>IF(RAVA3!B77&lt;&gt;0,RAVA3!B77,"")</f>
        <v>Valvomo</v>
      </c>
      <c r="C69" s="54">
        <f>IF(RAVA3!C77&lt;&gt;0,RAVA3!C77,"")</f>
        <v>3</v>
      </c>
      <c r="D69" s="29" t="str">
        <f>IF(RAVA3!D77&lt;&gt;0,RAVA3!D77,"")</f>
        <v>8</v>
      </c>
      <c r="E69" s="17" t="str">
        <f>IF(RAVA3!E77&lt;&gt;0,RAVA3!E77,"")</f>
        <v>00</v>
      </c>
      <c r="F69" s="17" t="str">
        <f>IF(RAVA3!F77&lt;&gt;0,RAVA3!F77,"")</f>
        <v/>
      </c>
      <c r="G69" s="1" t="str">
        <f>IF(RAVA3!G77&lt;&gt;0,RAVA3!G77,"")</f>
        <v>VALVOMO</v>
      </c>
      <c r="H69" s="8" t="e">
        <f>IF(RAVA3!#REF!&lt;&gt;0,RAVA3!#REF!,"")</f>
        <v>#REF!</v>
      </c>
      <c r="I69" s="8" t="e">
        <f>IF(RAVA3!#REF!&lt;&gt;0,RAVA3!#REF!,"")</f>
        <v>#REF!</v>
      </c>
      <c r="J69" s="1" t="e">
        <f>IF(RAVA3!#REF!&lt;&gt;0,RAVA3!#REF!,"")</f>
        <v>#REF!</v>
      </c>
      <c r="K69" s="10" t="str">
        <f>IF(RAVA3!H77&lt;&gt;0,RAVA3!H77,"")</f>
        <v>Valvomo on tila, jossa henkilöstö voi seurata ja hallita erilaisia toimintoja ja prosesseja. Valvomo voi olla osa monenlaisia laitoksia tai tiloja, kuten tehtaita, voimalaitoksia, tietokeskuksia, laboratorioita, ja jopa suuria tapahtumia tai tilaisuuksia. Valvomon tehtävänä on yleensä varmistaa, että kaikki toiminnot sujuvat turvallisesti ja tehokkaasti</v>
      </c>
      <c r="L69" s="24" t="str">
        <f>IF(RAVA3!I77&lt;&gt;0,RAVA3!I77,"")</f>
        <v/>
      </c>
      <c r="M69" s="3" t="str">
        <f>IF(RAVA3!J77&lt;&gt;0,RAVA3!J77,"")</f>
        <v/>
      </c>
      <c r="N69" s="6">
        <f>RAVA3!K77</f>
        <v>0</v>
      </c>
    </row>
    <row r="70" spans="1:14" ht="16" collapsed="1" x14ac:dyDescent="0.2">
      <c r="A70" s="53" t="str">
        <f t="shared" si="0"/>
        <v>000-39-00</v>
      </c>
      <c r="B70" s="8" t="str">
        <f>IF(RAVA3!B78&lt;&gt;0,RAVA3!B78,"")</f>
        <v>Muu opetus- tai tutkimustila</v>
      </c>
      <c r="C70" s="54">
        <f>IF(RAVA3!C78&lt;&gt;0,RAVA3!C78,"")</f>
        <v>3</v>
      </c>
      <c r="D70" s="29" t="str">
        <f>IF(RAVA3!D78&lt;&gt;0,RAVA3!D78,"")</f>
        <v>9</v>
      </c>
      <c r="E70" s="17" t="str">
        <f>IF(RAVA3!E78&lt;&gt;0,RAVA3!E78,"")</f>
        <v>00</v>
      </c>
      <c r="F70" s="17" t="str">
        <f>IF(RAVA3!F78&lt;&gt;0,RAVA3!F78,"")</f>
        <v/>
      </c>
      <c r="G70" s="1" t="str">
        <f>IF(RAVA3!G78&lt;&gt;0,RAVA3!G78,"")</f>
        <v/>
      </c>
      <c r="H70" s="8" t="e">
        <f>IF(RAVA3!#REF!&lt;&gt;0,RAVA3!#REF!,"")</f>
        <v>#REF!</v>
      </c>
      <c r="I70" s="8" t="e">
        <f>IF(RAVA3!#REF!&lt;&gt;0,RAVA3!#REF!,"")</f>
        <v>#REF!</v>
      </c>
      <c r="J70" s="1" t="e">
        <f>IF(RAVA3!#REF!&lt;&gt;0,RAVA3!#REF!,"")</f>
        <v>#REF!</v>
      </c>
      <c r="K70" s="10" t="str">
        <f>IF(RAVA3!H78&lt;&gt;0,RAVA3!H78,"")</f>
        <v/>
      </c>
      <c r="L70" s="10" t="str">
        <f>IF(RAVA3!I78&lt;&gt;0,RAVA3!I78,"")</f>
        <v/>
      </c>
      <c r="M70" s="6" t="str">
        <f>IF(RAVA3!J78&lt;&gt;0,RAVA3!J78,"")</f>
        <v/>
      </c>
      <c r="N70" s="6">
        <f>RAVA3!K78</f>
        <v>0</v>
      </c>
    </row>
    <row r="71" spans="1:14" s="38" customFormat="1" ht="16" x14ac:dyDescent="0.2">
      <c r="A71" s="39" t="str">
        <f t="shared" ref="A71:A134" si="1">IF(C71="","VIRHE",IF(LEN(D71)&gt;0,IF(AND(E71&lt;&gt;"",F71&lt;&gt;""),A$1&amp;$B$2&amp;C71&amp;D71&amp;$B$2&amp;E71&amp;$B$2&amp;F71, IF(E71&lt;&gt;"", A$1&amp;$B$2&amp;C71&amp;D71&amp;$B$2&amp;E71,A$1&amp;$B$2&amp;C71&amp;D71)),""))</f>
        <v/>
      </c>
      <c r="B71" s="32" t="str">
        <f>IF(RAVA3!B79&lt;&gt;0,RAVA3!B79,"")</f>
        <v>Erityistilat</v>
      </c>
      <c r="C71" s="55">
        <f>IF(RAVA3!C79&lt;&gt;0,RAVA3!C79,"")</f>
        <v>4</v>
      </c>
      <c r="D71" s="33" t="str">
        <f>IF(RAVA3!D79&lt;&gt;0,RAVA3!D79,"")</f>
        <v/>
      </c>
      <c r="E71" s="34" t="str">
        <f>IF(RAVA3!E79&lt;&gt;0,RAVA3!E79,"")</f>
        <v/>
      </c>
      <c r="F71" s="34" t="str">
        <f>IF(RAVA3!F79&lt;&gt;0,RAVA3!F79,"")</f>
        <v/>
      </c>
      <c r="G71" s="35" t="str">
        <f>IF(RAVA3!G79&lt;&gt;0,RAVA3!G79,"")</f>
        <v/>
      </c>
      <c r="H71" s="32" t="e">
        <f>IF(RAVA3!#REF!&lt;&gt;0,RAVA3!#REF!,"")</f>
        <v>#REF!</v>
      </c>
      <c r="I71" s="32" t="e">
        <f>IF(RAVA3!#REF!&lt;&gt;0,RAVA3!#REF!,"")</f>
        <v>#REF!</v>
      </c>
      <c r="J71" s="35" t="e">
        <f>IF(RAVA3!#REF!&lt;&gt;0,RAVA3!#REF!,"")</f>
        <v>#REF!</v>
      </c>
      <c r="K71" s="36" t="str">
        <f>IF(RAVA3!H79&lt;&gt;0,RAVA3!H79,"")</f>
        <v/>
      </c>
      <c r="L71" s="36" t="str">
        <f>IF(RAVA3!I79&lt;&gt;0,RAVA3!I79,"")</f>
        <v/>
      </c>
      <c r="M71" s="37" t="str">
        <f>IF(RAVA3!J79&lt;&gt;0,RAVA3!J79,"")</f>
        <v/>
      </c>
      <c r="N71" s="37">
        <f>RAVA3!K79</f>
        <v>0</v>
      </c>
    </row>
    <row r="72" spans="1:14" ht="48" x14ac:dyDescent="0.2">
      <c r="A72" s="53" t="str">
        <f t="shared" si="1"/>
        <v>000-41-00</v>
      </c>
      <c r="B72" s="8" t="str">
        <f>IF(RAVA3!B80&lt;&gt;0,RAVA3!B80,"")</f>
        <v>Tuotantotila</v>
      </c>
      <c r="C72" s="54">
        <f>IF(RAVA3!C80&lt;&gt;0,RAVA3!C80,"")</f>
        <v>4</v>
      </c>
      <c r="D72" s="29" t="str">
        <f>IF(RAVA3!D80&lt;&gt;0,RAVA3!D80,"")</f>
        <v>1</v>
      </c>
      <c r="E72" s="4" t="str">
        <f>IF(RAVA3!E80&lt;&gt;0,RAVA3!E80,"")</f>
        <v>00</v>
      </c>
      <c r="F72" s="4" t="str">
        <f>IF(RAVA3!F80&lt;&gt;0,RAVA3!F80,"")</f>
        <v/>
      </c>
      <c r="G72" s="1" t="str">
        <f>IF(RAVA3!G80&lt;&gt;0,RAVA3!G80,"")</f>
        <v>TUOTANTO</v>
      </c>
      <c r="H72" s="8" t="e">
        <f>IF(RAVA3!#REF!&lt;&gt;0,RAVA3!#REF!,"")</f>
        <v>#REF!</v>
      </c>
      <c r="I72" s="1" t="e">
        <f>IF(RAVA3!#REF!&lt;&gt;0,RAVA3!#REF!,"")</f>
        <v>#REF!</v>
      </c>
      <c r="J72" s="1" t="e">
        <f>IF(RAVA3!#REF!&lt;&gt;0,RAVA3!#REF!,"")</f>
        <v>#REF!</v>
      </c>
      <c r="K72" s="9" t="str">
        <f>IF(RAVA3!H80&lt;&gt;0,RAVA3!H80,"")</f>
        <v>Tuotanto- ja varastotiloilla teolliseen toimintaan ja varastointiin liittyviä tiloja, kuten tavanomaisia teollisuustiloja, maatalouden tuotantotiloja ja suurehkoja varastoja, joissa yleensä on vakinaista, paikallisiin olosuhteisiin perehtynyttä henkilökuntaa.</v>
      </c>
      <c r="L72" s="9" t="str">
        <f>IF(RAVA3!I80&lt;&gt;0,RAVA3!I80,"")</f>
        <v>848/2017 Ympäristöministeriön asetus rakennusten paloturvallisuudesta</v>
      </c>
      <c r="M72" s="6" t="str">
        <f>IF(RAVA3!J80&lt;&gt;0,RAVA3!J80,"")</f>
        <v/>
      </c>
      <c r="N72" s="6">
        <f>RAVA3!K80</f>
        <v>0</v>
      </c>
    </row>
    <row r="73" spans="1:14" ht="48" hidden="1" x14ac:dyDescent="0.2">
      <c r="A73" s="18" t="str">
        <f t="shared" si="1"/>
        <v>000-41-01</v>
      </c>
      <c r="B73" s="1" t="str">
        <f>IF(RAVA3!B81&lt;&gt;0,RAVA3!B81,"")</f>
        <v>Työpaja</v>
      </c>
      <c r="C73" s="7">
        <f>IF(RAVA3!C81&lt;&gt;0,RAVA3!C81,"")</f>
        <v>4</v>
      </c>
      <c r="D73" s="26" t="str">
        <f>IF(RAVA3!D81&lt;&gt;0,RAVA3!D81,"")</f>
        <v>1</v>
      </c>
      <c r="E73" s="4" t="str">
        <f>IF(RAVA3!E81&lt;&gt;0,RAVA3!E81,"")</f>
        <v>01</v>
      </c>
      <c r="F73" s="4" t="str">
        <f>IF(RAVA3!F81&lt;&gt;0,RAVA3!F81,"")</f>
        <v/>
      </c>
      <c r="G73" s="1" t="str">
        <f>IF(RAVA3!G81&lt;&gt;0,RAVA3!G81,"")</f>
        <v>PAJA</v>
      </c>
      <c r="H73" s="8" t="e">
        <f>IF(RAVA3!#REF!&lt;&gt;0,RAVA3!#REF!,"")</f>
        <v>#REF!</v>
      </c>
      <c r="I73" s="1" t="e">
        <f>IF(RAVA3!#REF!&lt;&gt;0,RAVA3!#REF!,"")</f>
        <v>#REF!</v>
      </c>
      <c r="J73" s="1" t="e">
        <f>IF(RAVA3!#REF!&lt;&gt;0,RAVA3!#REF!,"")</f>
        <v>#REF!</v>
      </c>
      <c r="K73" s="21" t="str">
        <f>IF(RAVA3!H81&lt;&gt;0,RAVA3!H81,"")</f>
        <v>Työpaja on tila, joka on varustettu erilaisten käsityö- tai valmistustehtävien suorittamiseksi tarvittavilla välineillä ja laitteilla. Se voi olla osa oppilaitosta, yritystä tai yksityistä kotia. Työpajat voivat erikoistua eri aloille, kuten puusepäntyöhön, metallitöihin, elektroniikkaan tai vaikkapa taiteeseen.</v>
      </c>
      <c r="L73" s="21" t="str">
        <f>IF(RAVA3!I81&lt;&gt;0,RAVA3!I81,"")</f>
        <v/>
      </c>
      <c r="M73" s="6" t="str">
        <f>IF(RAVA3!J81&lt;&gt;0,RAVA3!J81,"")</f>
        <v/>
      </c>
      <c r="N73" s="6">
        <f>RAVA3!K81</f>
        <v>0</v>
      </c>
    </row>
    <row r="74" spans="1:14" ht="48" hidden="1" x14ac:dyDescent="0.2">
      <c r="A74" s="18" t="str">
        <f t="shared" si="1"/>
        <v>000-41-02</v>
      </c>
      <c r="B74" s="1" t="str">
        <f>IF(RAVA3!B82&lt;&gt;0,RAVA3!B82,"")</f>
        <v>Kirjapainotila</v>
      </c>
      <c r="C74" s="7">
        <f>IF(RAVA3!C82&lt;&gt;0,RAVA3!C82,"")</f>
        <v>4</v>
      </c>
      <c r="D74" s="26" t="str">
        <f>IF(RAVA3!D82&lt;&gt;0,RAVA3!D82,"")</f>
        <v>1</v>
      </c>
      <c r="E74" s="4" t="str">
        <f>IF(RAVA3!E82&lt;&gt;0,RAVA3!E82,"")</f>
        <v>02</v>
      </c>
      <c r="F74" s="4" t="str">
        <f>IF(RAVA3!F82&lt;&gt;0,RAVA3!F82,"")</f>
        <v/>
      </c>
      <c r="G74" s="1" t="str">
        <f>IF(RAVA3!G82&lt;&gt;0,RAVA3!G82,"")</f>
        <v>KIRJAPAINO</v>
      </c>
      <c r="H74" s="8" t="e">
        <f>IF(RAVA3!#REF!&lt;&gt;0,RAVA3!#REF!,"")</f>
        <v>#REF!</v>
      </c>
      <c r="I74" s="1" t="e">
        <f>IF(RAVA3!#REF!&lt;&gt;0,RAVA3!#REF!,"")</f>
        <v>#REF!</v>
      </c>
      <c r="J74" s="1" t="e">
        <f>IF(RAVA3!#REF!&lt;&gt;0,RAVA3!#REF!,"")</f>
        <v>#REF!</v>
      </c>
      <c r="K74" s="21" t="str">
        <f>IF(RAVA3!H82&lt;&gt;0,RAVA3!H82,"")</f>
        <v>Kirjapainotilassa valmistetaan painotuotteita kuten kirjoja, lehtiä, julisteita, esitteitä ja muita vastaavia tuotteita. Tila on suunniteltu tukemaan kirjapainotoimintaa, ja siellä on usein erilaisia koneita ja laitteita painamiseen, leikkaamiseen, sitomiseen ja viimeistelyyn.</v>
      </c>
      <c r="L74" s="21" t="str">
        <f>IF(RAVA3!I82&lt;&gt;0,RAVA3!I82,"")</f>
        <v/>
      </c>
      <c r="M74" s="6" t="str">
        <f>IF(RAVA3!J82&lt;&gt;0,RAVA3!J82,"")</f>
        <v/>
      </c>
      <c r="N74" s="6">
        <f>RAVA3!K82</f>
        <v>0</v>
      </c>
    </row>
    <row r="75" spans="1:14" ht="48" hidden="1" x14ac:dyDescent="0.2">
      <c r="A75" s="18" t="str">
        <f t="shared" si="1"/>
        <v>000-41-03</v>
      </c>
      <c r="B75" s="1" t="str">
        <f>IF(RAVA3!B83&lt;&gt;0,RAVA3!B83,"")</f>
        <v>AV-studio</v>
      </c>
      <c r="C75" s="7">
        <f>IF(RAVA3!C83&lt;&gt;0,RAVA3!C83,"")</f>
        <v>4</v>
      </c>
      <c r="D75" s="26" t="str">
        <f>IF(RAVA3!D83&lt;&gt;0,RAVA3!D83,"")</f>
        <v>1</v>
      </c>
      <c r="E75" s="4" t="str">
        <f>IF(RAVA3!E83&lt;&gt;0,RAVA3!E83,"")</f>
        <v>03</v>
      </c>
      <c r="F75" s="4" t="str">
        <f>IF(RAVA3!F83&lt;&gt;0,RAVA3!F83,"")</f>
        <v/>
      </c>
      <c r="G75" s="1" t="str">
        <f>IF(RAVA3!G83&lt;&gt;0,RAVA3!G83,"")</f>
        <v>AV</v>
      </c>
      <c r="H75" s="8" t="e">
        <f>IF(RAVA3!#REF!&lt;&gt;0,RAVA3!#REF!,"")</f>
        <v>#REF!</v>
      </c>
      <c r="I75" s="1" t="e">
        <f>IF(RAVA3!#REF!&lt;&gt;0,RAVA3!#REF!,"")</f>
        <v>#REF!</v>
      </c>
      <c r="J75" s="1" t="e">
        <f>IF(RAVA3!#REF!&lt;&gt;0,RAVA3!#REF!,"")</f>
        <v>#REF!</v>
      </c>
      <c r="K75" s="21" t="str">
        <f>IF(RAVA3!H83&lt;&gt;0,RAVA3!H83,"")</f>
        <v>AV-studio, eli audiovisuaalinen studio, on tila, joka on suunniteltu erityisesti äänen ja videon tallennukseen ja editointiin. Näissä tiloissa voidaan tuottaa erilaisia mediaprojekteja, kuten musiikkia, elokuvia, televisio-ohjelmia ja mainoksia.</v>
      </c>
      <c r="L75" s="21" t="str">
        <f>IF(RAVA3!I83&lt;&gt;0,RAVA3!I83,"")</f>
        <v/>
      </c>
      <c r="M75" s="6" t="str">
        <f>IF(RAVA3!J83&lt;&gt;0,RAVA3!J83,"")</f>
        <v/>
      </c>
      <c r="N75" s="6">
        <f>RAVA3!K83</f>
        <v>0</v>
      </c>
    </row>
    <row r="76" spans="1:14" ht="80" hidden="1" x14ac:dyDescent="0.2">
      <c r="A76" s="18" t="str">
        <f t="shared" si="1"/>
        <v>000-41-04</v>
      </c>
      <c r="B76" s="1" t="str">
        <f>IF(RAVA3!B84&lt;&gt;0,RAVA3!B84,"")</f>
        <v>Konservointitila</v>
      </c>
      <c r="C76" s="7">
        <f>IF(RAVA3!C84&lt;&gt;0,RAVA3!C84,"")</f>
        <v>4</v>
      </c>
      <c r="D76" s="26" t="str">
        <f>IF(RAVA3!D84&lt;&gt;0,RAVA3!D84,"")</f>
        <v>1</v>
      </c>
      <c r="E76" s="4" t="str">
        <f>IF(RAVA3!E84&lt;&gt;0,RAVA3!E84,"")</f>
        <v>04</v>
      </c>
      <c r="F76" s="4" t="str">
        <f>IF(RAVA3!F84&lt;&gt;0,RAVA3!F84,"")</f>
        <v/>
      </c>
      <c r="G76" s="1" t="str">
        <f>IF(RAVA3!G84&lt;&gt;0,RAVA3!G84,"")</f>
        <v>KONSERVOINTI</v>
      </c>
      <c r="H76" s="8" t="e">
        <f>IF(RAVA3!#REF!&lt;&gt;0,RAVA3!#REF!,"")</f>
        <v>#REF!</v>
      </c>
      <c r="I76" s="1" t="e">
        <f>IF(RAVA3!#REF!&lt;&gt;0,RAVA3!#REF!,"")</f>
        <v>#REF!</v>
      </c>
      <c r="J76" s="1" t="e">
        <f>IF(RAVA3!#REF!&lt;&gt;0,RAVA3!#REF!,"")</f>
        <v>#REF!</v>
      </c>
      <c r="K76" s="21" t="str">
        <f>IF(RAVA3!H84&lt;&gt;0,RAVA3!H84,"")</f>
        <v>Konservointitila on tila, jossa suoritetaan kulttuurihistoriallisesti arvokkaiden esineiden, kuten taideteosten, arkeologisten löydösten tai historiallisten dokumenttien, säilyttämiseen, suojelemiseen ja ennallistamiseen liittyviä toimenpiteitä. Tällainen tila on suunniteltu tukemaan erilaisia konservointitoimenpiteitä, ja se voi sisältää erilaisia laitteita ja työkaluja konservointitöiden suorittamiseen.</v>
      </c>
      <c r="L76" s="21" t="str">
        <f>IF(RAVA3!I84&lt;&gt;0,RAVA3!I84,"")</f>
        <v/>
      </c>
      <c r="M76" s="6" t="str">
        <f>IF(RAVA3!J84&lt;&gt;0,RAVA3!J84,"")</f>
        <v/>
      </c>
      <c r="N76" s="6">
        <f>RAVA3!K84</f>
        <v>0</v>
      </c>
    </row>
    <row r="77" spans="1:14" ht="64" hidden="1" x14ac:dyDescent="0.2">
      <c r="A77" s="18" t="str">
        <f t="shared" si="1"/>
        <v>000-41-05</v>
      </c>
      <c r="B77" s="1" t="str">
        <f>IF(RAVA3!B85&lt;&gt;0,RAVA3!B85,"")</f>
        <v>Raskaan teollisuuden tila</v>
      </c>
      <c r="C77" s="7">
        <f>IF(RAVA3!C85&lt;&gt;0,RAVA3!C85,"")</f>
        <v>4</v>
      </c>
      <c r="D77" s="26" t="str">
        <f>IF(RAVA3!D85&lt;&gt;0,RAVA3!D85,"")</f>
        <v>1</v>
      </c>
      <c r="E77" s="4" t="str">
        <f>IF(RAVA3!E85&lt;&gt;0,RAVA3!E85,"")</f>
        <v>05</v>
      </c>
      <c r="F77" s="4" t="str">
        <f>IF(RAVA3!F85&lt;&gt;0,RAVA3!F85,"")</f>
        <v/>
      </c>
      <c r="G77" s="1" t="str">
        <f>IF(RAVA3!G85&lt;&gt;0,RAVA3!G85,"")</f>
        <v>TEOLLISUUST</v>
      </c>
      <c r="H77" s="8" t="e">
        <f>IF(RAVA3!#REF!&lt;&gt;0,RAVA3!#REF!,"")</f>
        <v>#REF!</v>
      </c>
      <c r="I77" s="1" t="e">
        <f>IF(RAVA3!#REF!&lt;&gt;0,RAVA3!#REF!,"")</f>
        <v>#REF!</v>
      </c>
      <c r="J77" s="1" t="e">
        <f>IF(RAVA3!#REF!&lt;&gt;0,RAVA3!#REF!,"")</f>
        <v>#REF!</v>
      </c>
      <c r="K77" s="21" t="str">
        <f>IF(RAVA3!H85&lt;&gt;0,RAVA3!H85,"")</f>
        <v>Raskaan teollisuuden tila viittaa teolliseen ympäristöön, jossa valmistetaan tai käsitellään raskaita ja suuria tuotteita, kuten metallien valmistus tai suurten koneiden ja laitteiden kokoonpano. Tällainen tila on suunniteltu käsittämään suuria ja raskaita materiaaleja ja sisältämään erilaisia raskaita koneita ja laitteita.</v>
      </c>
      <c r="L77" s="21" t="str">
        <f>IF(RAVA3!I85&lt;&gt;0,RAVA3!I85,"")</f>
        <v/>
      </c>
      <c r="M77" s="6" t="str">
        <f>IF(RAVA3!J85&lt;&gt;0,RAVA3!J85,"")</f>
        <v/>
      </c>
      <c r="N77" s="6">
        <f>RAVA3!K85</f>
        <v>0</v>
      </c>
    </row>
    <row r="78" spans="1:14" ht="64" hidden="1" x14ac:dyDescent="0.2">
      <c r="A78" s="18" t="str">
        <f t="shared" si="1"/>
        <v>000-41-06</v>
      </c>
      <c r="B78" s="1" t="str">
        <f>IF(RAVA3!B86&lt;&gt;0,RAVA3!B86,"")</f>
        <v>Konepajatila</v>
      </c>
      <c r="C78" s="7">
        <f>IF(RAVA3!C86&lt;&gt;0,RAVA3!C86,"")</f>
        <v>4</v>
      </c>
      <c r="D78" s="26" t="str">
        <f>IF(RAVA3!D86&lt;&gt;0,RAVA3!D86,"")</f>
        <v>1</v>
      </c>
      <c r="E78" s="4" t="str">
        <f>IF(RAVA3!E86&lt;&gt;0,RAVA3!E86,"")</f>
        <v>06</v>
      </c>
      <c r="F78" s="4" t="str">
        <f>IF(RAVA3!F86&lt;&gt;0,RAVA3!F86,"")</f>
        <v/>
      </c>
      <c r="G78" s="1" t="str">
        <f>IF(RAVA3!G86&lt;&gt;0,RAVA3!G86,"")</f>
        <v>KONEPAJA</v>
      </c>
      <c r="H78" s="8" t="e">
        <f>IF(RAVA3!#REF!&lt;&gt;0,RAVA3!#REF!,"")</f>
        <v>#REF!</v>
      </c>
      <c r="I78" s="1" t="e">
        <f>IF(RAVA3!#REF!&lt;&gt;0,RAVA3!#REF!,"")</f>
        <v>#REF!</v>
      </c>
      <c r="J78" s="1" t="e">
        <f>IF(RAVA3!#REF!&lt;&gt;0,RAVA3!#REF!,"")</f>
        <v>#REF!</v>
      </c>
      <c r="K78" s="21" t="str">
        <f>IF(RAVA3!H86&lt;&gt;0,RAVA3!H86,"")</f>
        <v>Konepajatila on tila, jossa suoritetaan metallin ja muiden materiaalien mekaanista työstöä ja valmistusta. Tällaiset tilat on varustettu erilaisilla koneilla ja laitteilla, jotka mahdollistavat monimutkaisten komponenttien valmistamisen ja kokoamisen. Konepajatilan elementit voivat vaihdella suuresti riippuen sen erikoistumisesta ja tarpeista.</v>
      </c>
      <c r="L78" s="21" t="str">
        <f>IF(RAVA3!I86&lt;&gt;0,RAVA3!I86,"")</f>
        <v/>
      </c>
      <c r="M78" s="6" t="str">
        <f>IF(RAVA3!J86&lt;&gt;0,RAVA3!J86,"")</f>
        <v/>
      </c>
      <c r="N78" s="6">
        <f>RAVA3!K86</f>
        <v>0</v>
      </c>
    </row>
    <row r="79" spans="1:14" ht="64" x14ac:dyDescent="0.2">
      <c r="A79" s="53" t="str">
        <f t="shared" si="1"/>
        <v>000-42-00</v>
      </c>
      <c r="B79" s="8" t="str">
        <f>IF(RAVA3!B87&lt;&gt;0,RAVA3!B87,"")</f>
        <v>Terveydenhoitotila</v>
      </c>
      <c r="C79" s="54">
        <f>IF(RAVA3!C87&lt;&gt;0,RAVA3!C87,"")</f>
        <v>4</v>
      </c>
      <c r="D79" s="29" t="str">
        <f>IF(RAVA3!D87&lt;&gt;0,RAVA3!D87,"")</f>
        <v>2</v>
      </c>
      <c r="E79" s="4" t="str">
        <f>IF(RAVA3!E87&lt;&gt;0,RAVA3!E87,"")</f>
        <v>00</v>
      </c>
      <c r="F79" s="4" t="str">
        <f>IF(RAVA3!F87&lt;&gt;0,RAVA3!F87,"")</f>
        <v/>
      </c>
      <c r="G79" s="1" t="str">
        <f>IF(RAVA3!G87&lt;&gt;0,RAVA3!G87,"")</f>
        <v>TERV.HOITO</v>
      </c>
      <c r="H79" s="8" t="e">
        <f>IF(RAVA3!#REF!&lt;&gt;0,RAVA3!#REF!,"")</f>
        <v>#REF!</v>
      </c>
      <c r="I79" s="1" t="e">
        <f>IF(RAVA3!#REF!&lt;&gt;0,RAVA3!#REF!,"")</f>
        <v>#REF!</v>
      </c>
      <c r="J79" s="1" t="e">
        <f>IF(RAVA3!#REF!&lt;&gt;0,RAVA3!#REF!,"")</f>
        <v>#REF!</v>
      </c>
      <c r="K79" s="10" t="str">
        <f>IF(RAVA3!H87&lt;&gt;0,RAVA3!H87,"")</f>
        <v>Terveydenhoitotila on tila, joka on suunniteltu tarjoamaan terveydenhuoltopalveluja. Se voi olla esimerkiksi lääkäriasema, sairaala, hammaslääkärin vastaanotto tai fysioterapiahuone. Tällaisissa tiloissa pyritään luomaan ympäristö, joka tukee sekä potilaan hyvinvointia että terveydenhuollon ammattilaisten työskentelyä.</v>
      </c>
      <c r="L79" s="21" t="str">
        <f>IF(RAVA3!I87&lt;&gt;0,RAVA3!I87,"")</f>
        <v/>
      </c>
      <c r="M79" s="6" t="str">
        <f>IF(RAVA3!J87&lt;&gt;0,RAVA3!J87,"")</f>
        <v/>
      </c>
      <c r="N79" s="6">
        <f>RAVA3!K87</f>
        <v>0</v>
      </c>
    </row>
    <row r="80" spans="1:14" ht="48" x14ac:dyDescent="0.2">
      <c r="A80" s="53" t="str">
        <f t="shared" si="1"/>
        <v>000-43-00</v>
      </c>
      <c r="B80" s="8" t="str">
        <f>IF(RAVA3!B88&lt;&gt;0,RAVA3!B88,"")</f>
        <v>Sairaalatila</v>
      </c>
      <c r="C80" s="54">
        <f>IF(RAVA3!C88&lt;&gt;0,RAVA3!C88,"")</f>
        <v>4</v>
      </c>
      <c r="D80" s="29" t="str">
        <f>IF(RAVA3!D88&lt;&gt;0,RAVA3!D88,"")</f>
        <v>3</v>
      </c>
      <c r="E80" s="4" t="str">
        <f>IF(RAVA3!E88&lt;&gt;0,RAVA3!E88,"")</f>
        <v>00</v>
      </c>
      <c r="F80" s="4" t="str">
        <f>IF(RAVA3!F88&lt;&gt;0,RAVA3!F88,"")</f>
        <v/>
      </c>
      <c r="G80" s="1" t="str">
        <f>IF(RAVA3!G88&lt;&gt;0,RAVA3!G88,"")</f>
        <v>SAIRAALAT</v>
      </c>
      <c r="H80" s="8" t="e">
        <f>IF(RAVA3!#REF!&lt;&gt;0,RAVA3!#REF!,"")</f>
        <v>#REF!</v>
      </c>
      <c r="I80" s="1" t="e">
        <f>IF(RAVA3!#REF!&lt;&gt;0,RAVA3!#REF!,"")</f>
        <v>#REF!</v>
      </c>
      <c r="J80" s="1" t="e">
        <f>IF(RAVA3!#REF!&lt;&gt;0,RAVA3!#REF!,"")</f>
        <v>#REF!</v>
      </c>
      <c r="K80" s="10" t="str">
        <f>IF(RAVA3!H88&lt;&gt;0,RAVA3!H88,"")</f>
        <v>Sairaalatila on yleisnimitys sairaalan tilalle, jossa tarjotaan terveydenhuollon palveluita. Tämä kattaa monia eri osa-alueita alkaen vastaanotosta ja päättyen erikoistuneisiin hoitotiloihin. Sairaalatiloja ovat muun muassa vastaanottotilat, poliklinikat, toimenpidetilat, leikkaussalit ja kuvantamistilat.</v>
      </c>
      <c r="L80" s="21" t="str">
        <f>IF(RAVA3!I88&lt;&gt;0,RAVA3!I88,"")</f>
        <v/>
      </c>
      <c r="M80" s="6" t="str">
        <f>IF(RAVA3!J88&lt;&gt;0,RAVA3!J88,"")</f>
        <v/>
      </c>
      <c r="N80" s="6">
        <f>RAVA3!K88</f>
        <v>0</v>
      </c>
    </row>
    <row r="81" spans="1:14" ht="48" hidden="1" x14ac:dyDescent="0.2">
      <c r="A81" s="18" t="str">
        <f t="shared" si="1"/>
        <v>000-43-01</v>
      </c>
      <c r="B81" s="1" t="str">
        <f>IF(RAVA3!B89&lt;&gt;0,RAVA3!B89,"")</f>
        <v>Leikkaussali</v>
      </c>
      <c r="C81" s="7">
        <f>IF(RAVA3!C89&lt;&gt;0,RAVA3!C89,"")</f>
        <v>4</v>
      </c>
      <c r="D81" s="26" t="str">
        <f>IF(RAVA3!D89&lt;&gt;0,RAVA3!D89,"")</f>
        <v>3</v>
      </c>
      <c r="E81" s="4" t="str">
        <f>IF(RAVA3!E89&lt;&gt;0,RAVA3!E89,"")</f>
        <v>01</v>
      </c>
      <c r="F81" s="4" t="str">
        <f>IF(RAVA3!F89&lt;&gt;0,RAVA3!F89,"")</f>
        <v/>
      </c>
      <c r="G81" s="1" t="str">
        <f>IF(RAVA3!G89&lt;&gt;0,RAVA3!G89,"")</f>
        <v>LEIKKAUS</v>
      </c>
      <c r="H81" s="8" t="e">
        <f>IF(RAVA3!#REF!&lt;&gt;0,RAVA3!#REF!,"")</f>
        <v>#REF!</v>
      </c>
      <c r="I81" s="1" t="e">
        <f>IF(RAVA3!#REF!&lt;&gt;0,RAVA3!#REF!,"")</f>
        <v>#REF!</v>
      </c>
      <c r="J81" s="1" t="e">
        <f>IF(RAVA3!#REF!&lt;&gt;0,RAVA3!#REF!,"")</f>
        <v>#REF!</v>
      </c>
      <c r="K81" s="21" t="str">
        <f>IF(RAVA3!H89&lt;&gt;0,RAVA3!H89,"")</f>
        <v>Leikkaussali on sairaalan tai muun terveydenhuollon laitoksen tila, jossa suoritetaan kirurgisia toimenpiteitä. Se on yksi sairaalan kriittisimmistä osista, ja sen suunnittelussa ja ylläpidossa korostuvat steriiliys, turvallisuus ja toiminnallisuus.</v>
      </c>
      <c r="L81" s="21" t="str">
        <f>IF(RAVA3!I89&lt;&gt;0,RAVA3!I89,"")</f>
        <v/>
      </c>
      <c r="M81" s="6" t="str">
        <f>IF(RAVA3!J89&lt;&gt;0,RAVA3!J89,"")</f>
        <v/>
      </c>
      <c r="N81" s="6">
        <f>RAVA3!K89</f>
        <v>0</v>
      </c>
    </row>
    <row r="82" spans="1:14" ht="32" hidden="1" x14ac:dyDescent="0.2">
      <c r="A82" s="18" t="str">
        <f t="shared" si="1"/>
        <v>000-43-02</v>
      </c>
      <c r="B82" s="1" t="str">
        <f>IF(RAVA3!B90&lt;&gt;0,RAVA3!B90,"")</f>
        <v>Potilashuone</v>
      </c>
      <c r="C82" s="7">
        <f>IF(RAVA3!C90&lt;&gt;0,RAVA3!C90,"")</f>
        <v>4</v>
      </c>
      <c r="D82" s="26" t="str">
        <f>IF(RAVA3!D90&lt;&gt;0,RAVA3!D90,"")</f>
        <v>3</v>
      </c>
      <c r="E82" s="4" t="str">
        <f>IF(RAVA3!E90&lt;&gt;0,RAVA3!E90,"")</f>
        <v>02</v>
      </c>
      <c r="F82" s="4" t="str">
        <f>IF(RAVA3!F90&lt;&gt;0,RAVA3!F90,"")</f>
        <v/>
      </c>
      <c r="G82" s="1" t="str">
        <f>IF(RAVA3!G90&lt;&gt;0,RAVA3!G90,"")</f>
        <v>POTILASH</v>
      </c>
      <c r="H82" s="8" t="e">
        <f>IF(RAVA3!#REF!&lt;&gt;0,RAVA3!#REF!,"")</f>
        <v>#REF!</v>
      </c>
      <c r="I82" s="1" t="e">
        <f>IF(RAVA3!#REF!&lt;&gt;0,RAVA3!#REF!,"")</f>
        <v>#REF!</v>
      </c>
      <c r="J82" s="1" t="e">
        <f>IF(RAVA3!#REF!&lt;&gt;0,RAVA3!#REF!,"")</f>
        <v>#REF!</v>
      </c>
      <c r="K82" s="21" t="str">
        <f>IF(RAVA3!H90&lt;&gt;0,RAVA3!H90,"")</f>
        <v>Potilashuone on keskeinen osa sairaalan tai muun terveydenhuollon laitoksen toimintaa. Sen pääasiallinen tehtävä on tarjota potilaille mukava ja turvallinen ympäristö toipumista varten.</v>
      </c>
      <c r="L82" s="21" t="str">
        <f>IF(RAVA3!I90&lt;&gt;0,RAVA3!I90,"")</f>
        <v/>
      </c>
      <c r="M82" s="6" t="str">
        <f>IF(RAVA3!J90&lt;&gt;0,RAVA3!J90,"")</f>
        <v/>
      </c>
      <c r="N82" s="6">
        <f>RAVA3!K90</f>
        <v>0</v>
      </c>
    </row>
    <row r="83" spans="1:14" ht="64" hidden="1" x14ac:dyDescent="0.2">
      <c r="A83" s="18" t="str">
        <f t="shared" si="1"/>
        <v>000-43-03</v>
      </c>
      <c r="B83" s="1" t="str">
        <f>IF(RAVA3!B91&lt;&gt;0,RAVA3!B91,"")</f>
        <v>Jäähyväishuone</v>
      </c>
      <c r="C83" s="7">
        <f>IF(RAVA3!C91&lt;&gt;0,RAVA3!C91,"")</f>
        <v>4</v>
      </c>
      <c r="D83" s="26" t="str">
        <f>IF(RAVA3!D91&lt;&gt;0,RAVA3!D91,"")</f>
        <v>3</v>
      </c>
      <c r="E83" s="4" t="str">
        <f>IF(RAVA3!E91&lt;&gt;0,RAVA3!E91,"")</f>
        <v>03</v>
      </c>
      <c r="F83" s="4" t="str">
        <f>IF(RAVA3!F91&lt;&gt;0,RAVA3!F91,"")</f>
        <v/>
      </c>
      <c r="G83" s="1" t="str">
        <f>IF(RAVA3!G91&lt;&gt;0,RAVA3!G91,"")</f>
        <v>JÄÄHYVÄISH</v>
      </c>
      <c r="H83" s="8" t="e">
        <f>IF(RAVA3!#REF!&lt;&gt;0,RAVA3!#REF!,"")</f>
        <v>#REF!</v>
      </c>
      <c r="I83" s="1" t="e">
        <f>IF(RAVA3!#REF!&lt;&gt;0,RAVA3!#REF!,"")</f>
        <v>#REF!</v>
      </c>
      <c r="J83" s="1" t="e">
        <f>IF(RAVA3!#REF!&lt;&gt;0,RAVA3!#REF!,"")</f>
        <v>#REF!</v>
      </c>
      <c r="K83" s="21" t="str">
        <f>IF(RAVA3!H91&lt;&gt;0,RAVA3!H91,"")</f>
        <v xml:space="preserve">Jäähyväishuone, joka tunnetaan myös nimellä lepohuone tai hiljainen huone, on tila sairaalassa tai terveydenhuollon laitoksessa, joka on varattu potilaiden omaisille ja läheisille, jotka ovat menettäneet rakkaimpansa. Tämä tila on suunniteltu tarjoamaan yksityinen ja rauhallinen ympäristö, jossa omaiset voivat viettää aikaa vainajan kanssa ennen lopullista hyvästijättöä. </v>
      </c>
      <c r="L83" s="21" t="str">
        <f>IF(RAVA3!I91&lt;&gt;0,RAVA3!I91,"")</f>
        <v/>
      </c>
      <c r="M83" s="6" t="str">
        <f>IF(RAVA3!J91&lt;&gt;0,RAVA3!J91,"")</f>
        <v/>
      </c>
      <c r="N83" s="6">
        <f>RAVA3!K91</f>
        <v>0</v>
      </c>
    </row>
    <row r="84" spans="1:14" ht="32" hidden="1" x14ac:dyDescent="0.2">
      <c r="A84" s="18" t="str">
        <f t="shared" si="1"/>
        <v>000-43-04</v>
      </c>
      <c r="B84" s="1" t="str">
        <f>IF(RAVA3!B92&lt;&gt;0,RAVA3!B92,"")</f>
        <v>Toimenpidehuone</v>
      </c>
      <c r="C84" s="7">
        <f>IF(RAVA3!C92&lt;&gt;0,RAVA3!C92,"")</f>
        <v>4</v>
      </c>
      <c r="D84" s="26" t="str">
        <f>IF(RAVA3!D92&lt;&gt;0,RAVA3!D92,"")</f>
        <v>3</v>
      </c>
      <c r="E84" s="4" t="str">
        <f>IF(RAVA3!E92&lt;&gt;0,RAVA3!E92,"")</f>
        <v>04</v>
      </c>
      <c r="F84" s="4" t="str">
        <f>IF(RAVA3!F92&lt;&gt;0,RAVA3!F92,"")</f>
        <v/>
      </c>
      <c r="G84" s="1" t="str">
        <f>IF(RAVA3!G92&lt;&gt;0,RAVA3!G92,"")</f>
        <v>TOIMENPIDE</v>
      </c>
      <c r="H84" s="8" t="e">
        <f>IF(RAVA3!#REF!&lt;&gt;0,RAVA3!#REF!,"")</f>
        <v>#REF!</v>
      </c>
      <c r="I84" s="1" t="e">
        <f>IF(RAVA3!#REF!&lt;&gt;0,RAVA3!#REF!,"")</f>
        <v>#REF!</v>
      </c>
      <c r="J84" s="1" t="e">
        <f>IF(RAVA3!#REF!&lt;&gt;0,RAVA3!#REF!,"")</f>
        <v>#REF!</v>
      </c>
      <c r="K84" s="21" t="str">
        <f>IF(RAVA3!H92&lt;&gt;0,RAVA3!H92,"")</f>
        <v>Toimenpidehuone on terveydenhuollon tila, jossa lääkärit ja muu terveydenhuollon henkilökunta suorittavat erilaisia kirurgisia ja muita toimenpiteitä.</v>
      </c>
      <c r="L84" s="21" t="str">
        <f>IF(RAVA3!I92&lt;&gt;0,RAVA3!I92,"")</f>
        <v/>
      </c>
      <c r="M84" s="6" t="str">
        <f>IF(RAVA3!J92&lt;&gt;0,RAVA3!J92,"")</f>
        <v/>
      </c>
      <c r="N84" s="6">
        <f>RAVA3!K92</f>
        <v>0</v>
      </c>
    </row>
    <row r="85" spans="1:14" ht="48" hidden="1" x14ac:dyDescent="0.2">
      <c r="A85" s="18" t="str">
        <f t="shared" si="1"/>
        <v>000-43-05</v>
      </c>
      <c r="B85" s="1" t="str">
        <f>IF(RAVA3!B93&lt;&gt;0,RAVA3!B93,"")</f>
        <v>Lääketieteen toimitila</v>
      </c>
      <c r="C85" s="7">
        <f>IF(RAVA3!C93&lt;&gt;0,RAVA3!C93,"")</f>
        <v>4</v>
      </c>
      <c r="D85" s="26" t="str">
        <f>IF(RAVA3!D93&lt;&gt;0,RAVA3!D93,"")</f>
        <v>3</v>
      </c>
      <c r="E85" s="4" t="str">
        <f>IF(RAVA3!E93&lt;&gt;0,RAVA3!E93,"")</f>
        <v>05</v>
      </c>
      <c r="F85" s="4" t="str">
        <f>IF(RAVA3!F93&lt;&gt;0,RAVA3!F93,"")</f>
        <v/>
      </c>
      <c r="G85" s="1" t="str">
        <f>IF(RAVA3!G93&lt;&gt;0,RAVA3!G93,"")</f>
        <v>HOITOT</v>
      </c>
      <c r="H85" s="8" t="e">
        <f>IF(RAVA3!#REF!&lt;&gt;0,RAVA3!#REF!,"")</f>
        <v>#REF!</v>
      </c>
      <c r="I85" s="1" t="e">
        <f>IF(RAVA3!#REF!&lt;&gt;0,RAVA3!#REF!,"")</f>
        <v>#REF!</v>
      </c>
      <c r="J85" s="1" t="e">
        <f>IF(RAVA3!#REF!&lt;&gt;0,RAVA3!#REF!,"")</f>
        <v>#REF!</v>
      </c>
      <c r="K85" s="21" t="str">
        <f>IF(RAVA3!H93&lt;&gt;0,RAVA3!H93,"")</f>
        <v>Lääketieteellinen toimitila on suunniteltu erilaisiin lääketieteellisiin toimenpiteisiin, diagnooseihin, tutkimuksiin ja hoitoihin. Tällaisessa tilassa on useita erityispiirteitä ja välineitä, jotka auttavat ammattilaisia suorittamaan tehtävänsä tehokkaasti ja turvallisesti.</v>
      </c>
      <c r="L85" s="21" t="str">
        <f>IF(RAVA3!I93&lt;&gt;0,RAVA3!I93,"")</f>
        <v/>
      </c>
      <c r="M85" s="6" t="str">
        <f>IF(RAVA3!J93&lt;&gt;0,RAVA3!J93,"")</f>
        <v/>
      </c>
      <c r="N85" s="6">
        <f>RAVA3!K93</f>
        <v>0</v>
      </c>
    </row>
    <row r="86" spans="1:14" ht="48" hidden="1" x14ac:dyDescent="0.2">
      <c r="A86" s="18" t="str">
        <f t="shared" si="1"/>
        <v>000-43-06</v>
      </c>
      <c r="B86" s="1" t="str">
        <f>IF(RAVA3!B94&lt;&gt;0,RAVA3!B94,"")</f>
        <v>Ruumishuone</v>
      </c>
      <c r="C86" s="7">
        <f>IF(RAVA3!C94&lt;&gt;0,RAVA3!C94,"")</f>
        <v>4</v>
      </c>
      <c r="D86" s="26" t="str">
        <f>IF(RAVA3!D94&lt;&gt;0,RAVA3!D94,"")</f>
        <v>3</v>
      </c>
      <c r="E86" s="4" t="str">
        <f>IF(RAVA3!E94&lt;&gt;0,RAVA3!E94,"")</f>
        <v>06</v>
      </c>
      <c r="F86" s="4" t="str">
        <f>IF(RAVA3!F94&lt;&gt;0,RAVA3!F94,"")</f>
        <v/>
      </c>
      <c r="G86" s="1" t="str">
        <f>IF(RAVA3!G94&lt;&gt;0,RAVA3!G94,"")</f>
        <v>RUUMISHUONE</v>
      </c>
      <c r="H86" s="8" t="e">
        <f>IF(RAVA3!#REF!&lt;&gt;0,RAVA3!#REF!,"")</f>
        <v>#REF!</v>
      </c>
      <c r="I86" s="1" t="e">
        <f>IF(RAVA3!#REF!&lt;&gt;0,RAVA3!#REF!,"")</f>
        <v>#REF!</v>
      </c>
      <c r="J86" s="1" t="e">
        <f>IF(RAVA3!#REF!&lt;&gt;0,RAVA3!#REF!,"")</f>
        <v>#REF!</v>
      </c>
      <c r="K86" s="21" t="str">
        <f>IF(RAVA3!H94&lt;&gt;0,RAVA3!H94,"")</f>
        <v>Ruumishuone on tila, joka on suunniteltu vainajien säilyttämiseen ja toisinaan myös ruumiinavausten suorittamiseen. Tämä on paikka, jossa kuolinsyyt tutkitaan ja ruumiit säilytetään asianmukaisesti ennen hautausta tai tuhkausta.</v>
      </c>
      <c r="L86" s="21" t="str">
        <f>IF(RAVA3!I94&lt;&gt;0,RAVA3!I94,"")</f>
        <v/>
      </c>
      <c r="M86" s="6" t="str">
        <f>IF(RAVA3!J94&lt;&gt;0,RAVA3!J94,"")</f>
        <v/>
      </c>
      <c r="N86" s="6">
        <f>RAVA3!K94</f>
        <v>0</v>
      </c>
    </row>
    <row r="87" spans="1:14" s="11" customFormat="1" ht="32" hidden="1" x14ac:dyDescent="0.2">
      <c r="A87" s="18" t="str">
        <f t="shared" si="1"/>
        <v>000-43-08</v>
      </c>
      <c r="B87" s="1" t="str">
        <f>IF(RAVA3!B96&lt;&gt;0,RAVA3!B96,"")</f>
        <v>Dissektiotila</v>
      </c>
      <c r="C87" s="7">
        <f>IF(RAVA3!C96&lt;&gt;0,RAVA3!C96,"")</f>
        <v>4</v>
      </c>
      <c r="D87" s="26" t="str">
        <f>IF(RAVA3!D96&lt;&gt;0,RAVA3!D96,"")</f>
        <v>3</v>
      </c>
      <c r="E87" s="4" t="str">
        <f>IF(RAVA3!E96&lt;&gt;0,RAVA3!E96,"")</f>
        <v>08</v>
      </c>
      <c r="F87" s="4" t="str">
        <f>IF(RAVA3!F96&lt;&gt;0,RAVA3!F96,"")</f>
        <v/>
      </c>
      <c r="G87" s="1" t="str">
        <f>IF(RAVA3!G96&lt;&gt;0,RAVA3!G96,"")</f>
        <v>DISSEKTIO</v>
      </c>
      <c r="H87" s="8" t="e">
        <f>IF(RAVA3!#REF!&lt;&gt;0,RAVA3!#REF!,"")</f>
        <v>#REF!</v>
      </c>
      <c r="I87" s="1" t="e">
        <f>IF(RAVA3!#REF!&lt;&gt;0,RAVA3!#REF!,"")</f>
        <v>#REF!</v>
      </c>
      <c r="J87" s="1" t="e">
        <f>IF(RAVA3!#REF!&lt;&gt;0,RAVA3!#REF!,"")</f>
        <v>#REF!</v>
      </c>
      <c r="K87" s="21" t="str">
        <f>IF(RAVA3!H96&lt;&gt;0,RAVA3!H96,"")</f>
        <v>Dissektiotila on erikoistila, jossa suoritetaan anatomian opetuksen yhteydessä ruumiiden tai ruumiinosien tutkimuksia (dissektioita).</v>
      </c>
      <c r="L87" s="21" t="str">
        <f>IF(RAVA3!I96&lt;&gt;0,RAVA3!I96,"")</f>
        <v/>
      </c>
      <c r="M87" s="6" t="str">
        <f>IF(RAVA3!J96&lt;&gt;0,RAVA3!J96,"")</f>
        <v/>
      </c>
      <c r="N87" s="6">
        <f>RAVA3!K96</f>
        <v>0</v>
      </c>
    </row>
    <row r="88" spans="1:14" s="11" customFormat="1" ht="32" x14ac:dyDescent="0.2">
      <c r="A88" s="53" t="str">
        <f t="shared" si="1"/>
        <v>000-44-00</v>
      </c>
      <c r="B88" s="8" t="str">
        <f>IF(RAVA3!B97&lt;&gt;0,RAVA3!B97,"")</f>
        <v>Päiväkotitila</v>
      </c>
      <c r="C88" s="54">
        <f>IF(RAVA3!C97&lt;&gt;0,RAVA3!C97,"")</f>
        <v>4</v>
      </c>
      <c r="D88" s="29" t="str">
        <f>IF(RAVA3!D97&lt;&gt;0,RAVA3!D97,"")</f>
        <v>4</v>
      </c>
      <c r="E88" s="4" t="str">
        <f>IF(RAVA3!E97&lt;&gt;0,RAVA3!E97,"")</f>
        <v>00</v>
      </c>
      <c r="F88" s="4" t="str">
        <f>IF(RAVA3!F97&lt;&gt;0,RAVA3!F97,"")</f>
        <v/>
      </c>
      <c r="G88" s="1" t="str">
        <f>IF(RAVA3!G97&lt;&gt;0,RAVA3!G97,"")</f>
        <v>PÄIVÄK</v>
      </c>
      <c r="H88" s="8" t="e">
        <f>IF(RAVA3!#REF!&lt;&gt;0,RAVA3!#REF!,"")</f>
        <v>#REF!</v>
      </c>
      <c r="I88" s="1" t="e">
        <f>IF(RAVA3!#REF!&lt;&gt;0,RAVA3!#REF!,"")</f>
        <v>#REF!</v>
      </c>
      <c r="J88" s="1" t="e">
        <f>IF(RAVA3!#REF!&lt;&gt;0,RAVA3!#REF!,"")</f>
        <v>#REF!</v>
      </c>
      <c r="K88" s="10" t="str">
        <f>IF(RAVA3!H97&lt;&gt;0,RAVA3!H97,"")</f>
        <v>Päiväkotitila on suunniteltu lasten päivähoitoon, ja se vaatii huolellista suunnittelua, jotta se on sekä turvallinen että stimuloiva ympäristö lapsille.</v>
      </c>
      <c r="L88" s="21" t="str">
        <f>IF(RAVA3!I97&lt;&gt;0,RAVA3!I97,"")</f>
        <v/>
      </c>
      <c r="M88" s="6" t="str">
        <f>IF(RAVA3!J97&lt;&gt;0,RAVA3!J97,"")</f>
        <v/>
      </c>
      <c r="N88" s="6">
        <f>RAVA3!K97</f>
        <v>0</v>
      </c>
    </row>
    <row r="89" spans="1:14" s="11" customFormat="1" ht="32" x14ac:dyDescent="0.2">
      <c r="A89" s="53" t="str">
        <f t="shared" si="1"/>
        <v>000-45-00</v>
      </c>
      <c r="B89" s="8" t="str">
        <f>IF(RAVA3!B98&lt;&gt;0,RAVA3!B98,"")</f>
        <v>Sakraalitila</v>
      </c>
      <c r="C89" s="54">
        <f>IF(RAVA3!C98&lt;&gt;0,RAVA3!C98,"")</f>
        <v>4</v>
      </c>
      <c r="D89" s="29" t="str">
        <f>IF(RAVA3!D98&lt;&gt;0,RAVA3!D98,"")</f>
        <v>5</v>
      </c>
      <c r="E89" s="4" t="str">
        <f>IF(RAVA3!E98&lt;&gt;0,RAVA3!E98,"")</f>
        <v>00</v>
      </c>
      <c r="F89" s="4" t="str">
        <f>IF(RAVA3!F98&lt;&gt;0,RAVA3!F98,"")</f>
        <v/>
      </c>
      <c r="G89" s="1" t="str">
        <f>IF(RAVA3!G98&lt;&gt;0,RAVA3!G98,"")</f>
        <v>SAKRAALI</v>
      </c>
      <c r="H89" s="52" t="e">
        <f>IF(RAVA3!#REF!&lt;&gt;0,RAVA3!#REF!,"")</f>
        <v>#REF!</v>
      </c>
      <c r="I89" s="1" t="e">
        <f>IF(RAVA3!#REF!&lt;&gt;0,RAVA3!#REF!,"")</f>
        <v>#REF!</v>
      </c>
      <c r="J89" s="1" t="e">
        <f>IF(RAVA3!#REF!&lt;&gt;0,RAVA3!#REF!,"")</f>
        <v>#REF!</v>
      </c>
      <c r="K89" s="10" t="str">
        <f>IF(RAVA3!H98&lt;&gt;0,RAVA3!H98,"")</f>
        <v>Sakraalitila on pyhä tila, joka on omistettu hengelliseen tai uskonnolliseen tarkoitukseen. Se voi olla esimerkiksi kirkko, synagoga, moskeija, temppeli tai muu palvontapaikka.</v>
      </c>
      <c r="L89" s="21" t="str">
        <f>IF(RAVA3!I98&lt;&gt;0,RAVA3!I98,"")</f>
        <v/>
      </c>
      <c r="M89" s="6" t="str">
        <f>IF(RAVA3!J98&lt;&gt;0,RAVA3!J98,"")</f>
        <v/>
      </c>
      <c r="N89" s="6">
        <f>RAVA3!K98</f>
        <v>0</v>
      </c>
    </row>
    <row r="90" spans="1:14" s="11" customFormat="1" ht="48" x14ac:dyDescent="0.2">
      <c r="A90" s="53" t="str">
        <f t="shared" si="1"/>
        <v>000-46-00</v>
      </c>
      <c r="B90" s="8" t="str">
        <f>IF(RAVA3!B99&lt;&gt;0,RAVA3!B99,"")</f>
        <v>Kulttuuritila</v>
      </c>
      <c r="C90" s="54">
        <f>IF(RAVA3!C99&lt;&gt;0,RAVA3!C99,"")</f>
        <v>4</v>
      </c>
      <c r="D90" s="29" t="str">
        <f>IF(RAVA3!D99&lt;&gt;0,RAVA3!D99,"")</f>
        <v>6</v>
      </c>
      <c r="E90" s="4" t="str">
        <f>IF(RAVA3!E99&lt;&gt;0,RAVA3!E99,"")</f>
        <v>00</v>
      </c>
      <c r="F90" s="4" t="str">
        <f>IF(RAVA3!F99&lt;&gt;0,RAVA3!F99,"")</f>
        <v/>
      </c>
      <c r="G90" s="1" t="str">
        <f>IF(RAVA3!G99&lt;&gt;0,RAVA3!G99,"")</f>
        <v>KULTTURI</v>
      </c>
      <c r="H90" s="52" t="e">
        <f>IF(RAVA3!#REF!&lt;&gt;0,RAVA3!#REF!,"")</f>
        <v>#REF!</v>
      </c>
      <c r="I90" s="1" t="e">
        <f>IF(RAVA3!#REF!&lt;&gt;0,RAVA3!#REF!,"")</f>
        <v>#REF!</v>
      </c>
      <c r="J90" s="1" t="e">
        <f>IF(RAVA3!#REF!&lt;&gt;0,RAVA3!#REF!,"")</f>
        <v>#REF!</v>
      </c>
      <c r="K90" s="10" t="str">
        <f>IF(RAVA3!H99&lt;&gt;0,RAVA3!H99,"")</f>
        <v>Kulttuuritila on paikka, joka on omistettu kulttuuristen toimintojen, tapahtumien ja kokemusten esittämiseen, edistämiseen ja tukemiseen. Tällainen tila voi olla museo, kirjasto, näyttelytila, teatteri, konserttisali tai muu vastaava paikka.</v>
      </c>
      <c r="L90" s="21" t="str">
        <f>IF(RAVA3!I99&lt;&gt;0,RAVA3!I99,"")</f>
        <v/>
      </c>
      <c r="M90" s="6" t="str">
        <f>IF(RAVA3!J99&lt;&gt;0,RAVA3!J99,"")</f>
        <v/>
      </c>
      <c r="N90" s="6">
        <f>RAVA3!K99</f>
        <v>0</v>
      </c>
    </row>
    <row r="91" spans="1:14" s="11" customFormat="1" ht="64" hidden="1" x14ac:dyDescent="0.2">
      <c r="A91" s="18" t="str">
        <f t="shared" si="1"/>
        <v>000-46-00-01</v>
      </c>
      <c r="B91" s="1" t="str">
        <f>IF(RAVA3!B100&lt;&gt;0,RAVA3!B100,"")</f>
        <v>Kirjastosali</v>
      </c>
      <c r="C91" s="7">
        <f>IF(RAVA3!C100&lt;&gt;0,RAVA3!C100,"")</f>
        <v>4</v>
      </c>
      <c r="D91" s="26" t="str">
        <f>IF(RAVA3!D100&lt;&gt;0,RAVA3!D100,"")</f>
        <v>6</v>
      </c>
      <c r="E91" s="4" t="str">
        <f>IF(RAVA3!E100&lt;&gt;0,RAVA3!E100,"")</f>
        <v>00</v>
      </c>
      <c r="F91" s="4" t="str">
        <f>IF(RAVA3!F100&lt;&gt;0,RAVA3!F100,"")</f>
        <v>01</v>
      </c>
      <c r="G91" s="1" t="str">
        <f>IF(RAVA3!G100&lt;&gt;0,RAVA3!G100,"")</f>
        <v>KIRJASTO</v>
      </c>
      <c r="H91" s="52" t="e">
        <f>IF(RAVA3!#REF!&lt;&gt;0,RAVA3!#REF!,"")</f>
        <v>#REF!</v>
      </c>
      <c r="I91" s="15" t="e">
        <f>IF(RAVA3!#REF!&lt;&gt;0,RAVA3!#REF!,"")</f>
        <v>#REF!</v>
      </c>
      <c r="J91" s="15" t="e">
        <f>IF(RAVA3!#REF!&lt;&gt;0,RAVA3!#REF!,"")</f>
        <v>#REF!</v>
      </c>
      <c r="K91" s="21" t="str">
        <f>IF(RAVA3!H100&lt;&gt;0,RAVA3!H100,"")</f>
        <v>Kirjastosali tarkoittaa salia tai suurempaa tilaa, jossa säilytetään kirjoja ja muita tiedonlähteitä. Kirjastosaleissa on usein hyllyjä kirjoille, lukupaikkoja, tietokoneita ja muita resursseja, jotka auttavat ihmisiä löytämään tietoa ja työskentelemään projekteissaan. Kirjastosalissa on myös hiljaisia tiloja, joissa ihmiset voivat keskittyä lukemiseen tai opiskeluun ilman häiriöitä.</v>
      </c>
      <c r="L91" s="21" t="str">
        <f>IF(RAVA3!I100&lt;&gt;0,RAVA3!I100,"")</f>
        <v/>
      </c>
      <c r="M91" s="6" t="str">
        <f>IF(RAVA3!J100&lt;&gt;0,RAVA3!J100,"")</f>
        <v/>
      </c>
      <c r="N91" s="6">
        <f>RAVA3!K100</f>
        <v>0</v>
      </c>
    </row>
    <row r="92" spans="1:14" s="11" customFormat="1" ht="32" hidden="1" x14ac:dyDescent="0.2">
      <c r="A92" s="18" t="str">
        <f t="shared" si="1"/>
        <v>000-46-00-02</v>
      </c>
      <c r="B92" s="1" t="str">
        <f>IF(RAVA3!B101&lt;&gt;0,RAVA3!B101,"")</f>
        <v>Lainaustila</v>
      </c>
      <c r="C92" s="7">
        <f>IF(RAVA3!C101&lt;&gt;0,RAVA3!C101,"")</f>
        <v>4</v>
      </c>
      <c r="D92" s="26" t="str">
        <f>IF(RAVA3!D101&lt;&gt;0,RAVA3!D101,"")</f>
        <v>6</v>
      </c>
      <c r="E92" s="4" t="str">
        <f>IF(RAVA3!E101&lt;&gt;0,RAVA3!E101,"")</f>
        <v>00</v>
      </c>
      <c r="F92" s="4" t="str">
        <f>IF(RAVA3!F101&lt;&gt;0,RAVA3!F101,"")</f>
        <v>02</v>
      </c>
      <c r="G92" s="1" t="str">
        <f>IF(RAVA3!G101&lt;&gt;0,RAVA3!G101,"")</f>
        <v>LAINAUS</v>
      </c>
      <c r="H92" s="52" t="e">
        <f>IF(RAVA3!#REF!&lt;&gt;0,RAVA3!#REF!,"")</f>
        <v>#REF!</v>
      </c>
      <c r="I92" s="15" t="e">
        <f>IF(RAVA3!#REF!&lt;&gt;0,RAVA3!#REF!,"")</f>
        <v>#REF!</v>
      </c>
      <c r="J92" s="15" t="e">
        <f>IF(RAVA3!#REF!&lt;&gt;0,RAVA3!#REF!,"")</f>
        <v>#REF!</v>
      </c>
      <c r="K92" s="21" t="str">
        <f>IF(RAVA3!H101&lt;&gt;0,RAVA3!H101,"")</f>
        <v>Lainaustila on kirjastossa tai muussa vastaavassa laitoksessa sijaitseva tila, jossa asiakkaat voivat lainata ja palauttaa aineistoja.</v>
      </c>
      <c r="L92" s="21" t="str">
        <f>IF(RAVA3!I101&lt;&gt;0,RAVA3!I101,"")</f>
        <v/>
      </c>
      <c r="M92" s="6" t="str">
        <f>IF(RAVA3!J101&lt;&gt;0,RAVA3!J101,"")</f>
        <v/>
      </c>
      <c r="N92" s="6">
        <f>RAVA3!K101</f>
        <v>0</v>
      </c>
    </row>
    <row r="93" spans="1:14" s="11" customFormat="1" ht="32" hidden="1" x14ac:dyDescent="0.2">
      <c r="A93" s="18" t="str">
        <f t="shared" si="1"/>
        <v>000-46-00-03</v>
      </c>
      <c r="B93" s="1" t="str">
        <f>IF(RAVA3!B102&lt;&gt;0,RAVA3!B102,"")</f>
        <v>Näyttelytila</v>
      </c>
      <c r="C93" s="7">
        <f>IF(RAVA3!C102&lt;&gt;0,RAVA3!C102,"")</f>
        <v>4</v>
      </c>
      <c r="D93" s="26" t="str">
        <f>IF(RAVA3!D102&lt;&gt;0,RAVA3!D102,"")</f>
        <v>6</v>
      </c>
      <c r="E93" s="4" t="str">
        <f>IF(RAVA3!E102&lt;&gt;0,RAVA3!E102,"")</f>
        <v>00</v>
      </c>
      <c r="F93" s="4" t="str">
        <f>IF(RAVA3!F102&lt;&gt;0,RAVA3!F102,"")</f>
        <v>03</v>
      </c>
      <c r="G93" s="1" t="str">
        <f>IF(RAVA3!G102&lt;&gt;0,RAVA3!G102,"")</f>
        <v>NÄYTTELY</v>
      </c>
      <c r="H93" s="52" t="e">
        <f>IF(RAVA3!#REF!&lt;&gt;0,RAVA3!#REF!,"")</f>
        <v>#REF!</v>
      </c>
      <c r="I93" s="15" t="e">
        <f>IF(RAVA3!#REF!&lt;&gt;0,RAVA3!#REF!,"")</f>
        <v>#REF!</v>
      </c>
      <c r="J93" s="15" t="e">
        <f>IF(RAVA3!#REF!&lt;&gt;0,RAVA3!#REF!,"")</f>
        <v>#REF!</v>
      </c>
      <c r="K93" s="21" t="str">
        <f>IF(RAVA3!H102&lt;&gt;0,RAVA3!H102,"")</f>
        <v>Näyttelytila on paikka, joka on suunniteltu esittelemään erilaisia näyttelyitä, kuten taidetta, historiallisia esineitä, innovaatioita tai muita näytteilleasetettavia kohteita.</v>
      </c>
      <c r="L93" s="21" t="str">
        <f>IF(RAVA3!I102&lt;&gt;0,RAVA3!I102,"")</f>
        <v/>
      </c>
      <c r="M93" s="6" t="str">
        <f>IF(RAVA3!J102&lt;&gt;0,RAVA3!J102,"")</f>
        <v/>
      </c>
      <c r="N93" s="6">
        <f>RAVA3!K102</f>
        <v>0</v>
      </c>
    </row>
    <row r="94" spans="1:14" s="11" customFormat="1" ht="32" hidden="1" x14ac:dyDescent="0.2">
      <c r="A94" s="18" t="str">
        <f t="shared" si="1"/>
        <v>000-46-00-04</v>
      </c>
      <c r="B94" s="1" t="str">
        <f>IF(RAVA3!B103&lt;&gt;0,RAVA3!B103,"")</f>
        <v>Lukusali</v>
      </c>
      <c r="C94" s="7">
        <f>IF(RAVA3!C103&lt;&gt;0,RAVA3!C103,"")</f>
        <v>4</v>
      </c>
      <c r="D94" s="26" t="str">
        <f>IF(RAVA3!D103&lt;&gt;0,RAVA3!D103,"")</f>
        <v>6</v>
      </c>
      <c r="E94" s="4" t="str">
        <f>IF(RAVA3!E103&lt;&gt;0,RAVA3!E103,"")</f>
        <v>00</v>
      </c>
      <c r="F94" s="4" t="str">
        <f>IF(RAVA3!F103&lt;&gt;0,RAVA3!F103,"")</f>
        <v>04</v>
      </c>
      <c r="G94" s="1" t="str">
        <f>IF(RAVA3!G103&lt;&gt;0,RAVA3!G103,"")</f>
        <v>LUKUSALI</v>
      </c>
      <c r="H94" s="52" t="e">
        <f>IF(RAVA3!#REF!&lt;&gt;0,RAVA3!#REF!,"")</f>
        <v>#REF!</v>
      </c>
      <c r="I94" s="15" t="e">
        <f>IF(RAVA3!#REF!&lt;&gt;0,RAVA3!#REF!,"")</f>
        <v>#REF!</v>
      </c>
      <c r="J94" s="15" t="e">
        <f>IF(RAVA3!#REF!&lt;&gt;0,RAVA3!#REF!,"")</f>
        <v>#REF!</v>
      </c>
      <c r="K94" s="21" t="str">
        <f>IF(RAVA3!H103&lt;&gt;0,RAVA3!H103,"")</f>
        <v>Lukusali on usein kirjaston, yliopiston tai muun oppilaitoksen osa, joka on varattu hiljaiseen lukemiseen ja opiskeluun.</v>
      </c>
      <c r="L94" s="21" t="str">
        <f>IF(RAVA3!I103&lt;&gt;0,RAVA3!I103,"")</f>
        <v/>
      </c>
      <c r="M94" s="6" t="str">
        <f>IF(RAVA3!J103&lt;&gt;0,RAVA3!J103,"")</f>
        <v/>
      </c>
      <c r="N94" s="6">
        <f>RAVA3!K103</f>
        <v>0</v>
      </c>
    </row>
    <row r="95" spans="1:14" s="11" customFormat="1" ht="32" x14ac:dyDescent="0.2">
      <c r="A95" s="53" t="str">
        <f t="shared" si="1"/>
        <v>000-47-00</v>
      </c>
      <c r="B95" s="8" t="str">
        <f>IF(RAVA3!B108&lt;&gt;0,RAVA3!B108,"")</f>
        <v>Liikuntatila</v>
      </c>
      <c r="C95" s="54">
        <f>IF(RAVA3!C108&lt;&gt;0,RAVA3!C108,"")</f>
        <v>4</v>
      </c>
      <c r="D95" s="29" t="str">
        <f>IF(RAVA3!D108&lt;&gt;0,RAVA3!D108,"")</f>
        <v>7</v>
      </c>
      <c r="E95" s="4" t="str">
        <f>IF(RAVA3!E108&lt;&gt;0,RAVA3!E108,"")</f>
        <v>00</v>
      </c>
      <c r="F95" s="4" t="str">
        <f>IF(RAVA3!F108&lt;&gt;0,RAVA3!F108,"")</f>
        <v/>
      </c>
      <c r="G95" s="1" t="str">
        <f>IF(RAVA3!G108&lt;&gt;0,RAVA3!G108,"")</f>
        <v>LIIKUNTA</v>
      </c>
      <c r="H95" s="52" t="e">
        <f>IF(RAVA3!#REF!&lt;&gt;0,RAVA3!#REF!,"")</f>
        <v>#REF!</v>
      </c>
      <c r="I95" s="1" t="e">
        <f>IF(RAVA3!#REF!&lt;&gt;0,RAVA3!#REF!,"")</f>
        <v>#REF!</v>
      </c>
      <c r="J95" s="1" t="e">
        <f>IF(RAVA3!#REF!&lt;&gt;0,RAVA3!#REF!,"")</f>
        <v>#REF!</v>
      </c>
      <c r="K95" s="10" t="str">
        <f>IF(RAVA3!H108&lt;&gt;0,RAVA3!H108,"")</f>
        <v xml:space="preserve">Liikuntatila on erilaisiin fyysisiin aktiviteetteihin, kuten urheiluun, kuntoiluun, voimisteluun ja muihin liikuntaa sisältäviin toimintoihin tarkoitettu tila. </v>
      </c>
      <c r="L95" s="21" t="str">
        <f>IF(RAVA3!I108&lt;&gt;0,RAVA3!I108,"")</f>
        <v/>
      </c>
      <c r="M95" s="6" t="str">
        <f>IF(RAVA3!J108&lt;&gt;0,RAVA3!J108,"")</f>
        <v/>
      </c>
      <c r="N95" s="6">
        <f>RAVA3!K108</f>
        <v>0</v>
      </c>
    </row>
    <row r="96" spans="1:14" s="11" customFormat="1" ht="32" x14ac:dyDescent="0.2">
      <c r="A96" s="53" t="str">
        <f t="shared" si="1"/>
        <v>000-48-00</v>
      </c>
      <c r="B96" s="8" t="str">
        <f>IF(RAVA3!B109&lt;&gt;0,RAVA3!B109,"")</f>
        <v>Virkistystila</v>
      </c>
      <c r="C96" s="54">
        <f>IF(RAVA3!C109&lt;&gt;0,RAVA3!C109,"")</f>
        <v>4</v>
      </c>
      <c r="D96" s="29" t="str">
        <f>IF(RAVA3!D109&lt;&gt;0,RAVA3!D109,"")</f>
        <v>8</v>
      </c>
      <c r="E96" s="4" t="str">
        <f>IF(RAVA3!E109&lt;&gt;0,RAVA3!E109,"")</f>
        <v>00</v>
      </c>
      <c r="F96" s="4" t="str">
        <f>IF(RAVA3!F109&lt;&gt;0,RAVA3!F109,"")</f>
        <v/>
      </c>
      <c r="G96" s="1" t="str">
        <f>IF(RAVA3!G109&lt;&gt;0,RAVA3!G109,"")</f>
        <v>VIRKISTYS</v>
      </c>
      <c r="H96" s="8" t="e">
        <f>IF(RAVA3!#REF!&lt;&gt;0,RAVA3!#REF!,"")</f>
        <v>#REF!</v>
      </c>
      <c r="I96" s="1" t="e">
        <f>IF(RAVA3!#REF!&lt;&gt;0,RAVA3!#REF!,"")</f>
        <v>#REF!</v>
      </c>
      <c r="J96" s="1" t="e">
        <f>IF(RAVA3!#REF!&lt;&gt;0,RAVA3!#REF!,"")</f>
        <v>#REF!</v>
      </c>
      <c r="K96" s="10" t="str">
        <f>IF(RAVA3!H109&lt;&gt;0,RAVA3!H109,"")</f>
        <v>Virkistystila on rentoutumiseen ja virkistäytymiseen tarkoitettu tila, ja se voi olla osa toimistoa, oppilaitosta tai muuta yhteisöllistä tilaa.</v>
      </c>
      <c r="L96" s="21" t="str">
        <f>IF(RAVA3!I109&lt;&gt;0,RAVA3!I109,"")</f>
        <v/>
      </c>
      <c r="M96" s="6" t="str">
        <f>IF(RAVA3!J109&lt;&gt;0,RAVA3!J109,"")</f>
        <v/>
      </c>
      <c r="N96" s="6">
        <f>RAVA3!K109</f>
        <v>0</v>
      </c>
    </row>
    <row r="97" spans="1:14" s="11" customFormat="1" ht="16" x14ac:dyDescent="0.2">
      <c r="A97" s="53" t="str">
        <f t="shared" si="1"/>
        <v>000-49-00</v>
      </c>
      <c r="B97" s="8" t="str">
        <f>IF(RAVA3!B110&lt;&gt;0,RAVA3!B110,"")</f>
        <v>Muu erityistila</v>
      </c>
      <c r="C97" s="54">
        <f>IF(RAVA3!C110&lt;&gt;0,RAVA3!C110,"")</f>
        <v>4</v>
      </c>
      <c r="D97" s="29" t="str">
        <f>IF(RAVA3!D110&lt;&gt;0,RAVA3!D110,"")</f>
        <v>9</v>
      </c>
      <c r="E97" s="4" t="str">
        <f>IF(RAVA3!E110&lt;&gt;0,RAVA3!E110,"")</f>
        <v>00</v>
      </c>
      <c r="F97" s="4" t="str">
        <f>IF(RAVA3!F110&lt;&gt;0,RAVA3!F110,"")</f>
        <v/>
      </c>
      <c r="G97" s="1" t="str">
        <f>IF(RAVA3!G110&lt;&gt;0,RAVA3!G110,"")</f>
        <v/>
      </c>
      <c r="H97" s="8" t="e">
        <f>IF(RAVA3!#REF!&lt;&gt;0,RAVA3!#REF!,"")</f>
        <v>#REF!</v>
      </c>
      <c r="I97" s="1" t="e">
        <f>IF(RAVA3!#REF!&lt;&gt;0,RAVA3!#REF!,"")</f>
        <v>#REF!</v>
      </c>
      <c r="J97" s="1" t="e">
        <f>IF(RAVA3!#REF!&lt;&gt;0,RAVA3!#REF!,"")</f>
        <v>#REF!</v>
      </c>
      <c r="K97" s="10" t="str">
        <f>IF(RAVA3!H110&lt;&gt;0,RAVA3!H110,"")</f>
        <v/>
      </c>
      <c r="L97" s="21" t="str">
        <f>IF(RAVA3!I110&lt;&gt;0,RAVA3!I110,"")</f>
        <v/>
      </c>
      <c r="M97" s="6" t="str">
        <f>IF(RAVA3!J110&lt;&gt;0,RAVA3!J110,"")</f>
        <v/>
      </c>
      <c r="N97" s="6">
        <f>RAVA3!K110</f>
        <v>0</v>
      </c>
    </row>
    <row r="98" spans="1:14" s="11" customFormat="1" ht="32" hidden="1" x14ac:dyDescent="0.2">
      <c r="A98" s="18" t="str">
        <f t="shared" si="1"/>
        <v>000-49-00-11</v>
      </c>
      <c r="B98" s="1" t="str">
        <f>IF(RAVA3!B112&lt;&gt;0,RAVA3!B112,"")</f>
        <v>Kotieläintila</v>
      </c>
      <c r="C98" s="7">
        <f>IF(RAVA3!C112&lt;&gt;0,RAVA3!C112,"")</f>
        <v>4</v>
      </c>
      <c r="D98" s="26" t="str">
        <f>IF(RAVA3!D112&lt;&gt;0,RAVA3!D112,"")</f>
        <v>9</v>
      </c>
      <c r="E98" s="4" t="str">
        <f>IF(RAVA3!E112&lt;&gt;0,RAVA3!E112,"")</f>
        <v>00</v>
      </c>
      <c r="F98" s="4" t="str">
        <f>IF(RAVA3!F112&lt;&gt;0,RAVA3!F112,"")</f>
        <v>11</v>
      </c>
      <c r="G98" s="1" t="str">
        <f>IF(RAVA3!G112&lt;&gt;0,RAVA3!G112,"")</f>
        <v>ELÄIN</v>
      </c>
      <c r="H98" s="8" t="e">
        <f>IF(RAVA3!#REF!&lt;&gt;0,RAVA3!#REF!,"")</f>
        <v>#REF!</v>
      </c>
      <c r="I98" s="1" t="e">
        <f>IF(RAVA3!#REF!&lt;&gt;0,RAVA3!#REF!,"")</f>
        <v>#REF!</v>
      </c>
      <c r="J98" s="1" t="e">
        <f>IF(RAVA3!#REF!&lt;&gt;0,RAVA3!#REF!,"")</f>
        <v>#REF!</v>
      </c>
      <c r="K98" s="21" t="str">
        <f>IF(RAVA3!H112&lt;&gt;0,RAVA3!H112,"")</f>
        <v>Kotieläintila on eläinten, kuten lemmikkieläinten tai tuotantoeläinten, majoittamiseen ja hoitamiseen tarkoitettu tila.</v>
      </c>
      <c r="L98" s="21" t="str">
        <f>IF(RAVA3!I112&lt;&gt;0,RAVA3!I112,"")</f>
        <v/>
      </c>
      <c r="M98" s="6" t="str">
        <f>IF(RAVA3!J112&lt;&gt;0,RAVA3!J112,"")</f>
        <v/>
      </c>
      <c r="N98" s="6">
        <f>RAVA3!K112</f>
        <v>0</v>
      </c>
    </row>
    <row r="99" spans="1:14" s="11" customFormat="1" ht="32" hidden="1" x14ac:dyDescent="0.2">
      <c r="A99" s="18" t="str">
        <f t="shared" si="1"/>
        <v>000-49-00-12</v>
      </c>
      <c r="B99" s="1" t="str">
        <f>IF(RAVA3!B113&lt;&gt;0,RAVA3!B113,"")</f>
        <v>Lihankäsittelytila</v>
      </c>
      <c r="C99" s="7">
        <f>IF(RAVA3!C113&lt;&gt;0,RAVA3!C113,"")</f>
        <v>4</v>
      </c>
      <c r="D99" s="26" t="str">
        <f>IF(RAVA3!D113&lt;&gt;0,RAVA3!D113,"")</f>
        <v>9</v>
      </c>
      <c r="E99" s="4" t="str">
        <f>IF(RAVA3!E113&lt;&gt;0,RAVA3!E113,"")</f>
        <v>00</v>
      </c>
      <c r="F99" s="4" t="str">
        <f>IF(RAVA3!F113&lt;&gt;0,RAVA3!F113,"")</f>
        <v>12</v>
      </c>
      <c r="G99" s="1" t="str">
        <f>IF(RAVA3!G113&lt;&gt;0,RAVA3!G113,"")</f>
        <v>LIHA</v>
      </c>
      <c r="H99" s="8" t="e">
        <f>IF(RAVA3!#REF!&lt;&gt;0,RAVA3!#REF!,"")</f>
        <v>#REF!</v>
      </c>
      <c r="I99" s="1" t="e">
        <f>IF(RAVA3!#REF!&lt;&gt;0,RAVA3!#REF!,"")</f>
        <v>#REF!</v>
      </c>
      <c r="J99" s="1" t="e">
        <f>IF(RAVA3!#REF!&lt;&gt;0,RAVA3!#REF!,"")</f>
        <v>#REF!</v>
      </c>
      <c r="K99" s="21" t="str">
        <f>IF(RAVA3!H113&lt;&gt;0,RAVA3!H113,"")</f>
        <v>Lihankäsittelytila, kuten lihajalostamo tai lihanleikkaamo, on tila, jossa käsitellään lihaa teollisessa mittakaavassa tai pienemmässä mittakaavassa, esimerkiksi ravintolassa.</v>
      </c>
      <c r="L99" s="21" t="str">
        <f>IF(RAVA3!I113&lt;&gt;0,RAVA3!I113,"")</f>
        <v/>
      </c>
      <c r="M99" s="6" t="str">
        <f>IF(RAVA3!J113&lt;&gt;0,RAVA3!J113,"")</f>
        <v/>
      </c>
      <c r="N99" s="6">
        <f>RAVA3!K113</f>
        <v>0</v>
      </c>
    </row>
    <row r="100" spans="1:14" s="11" customFormat="1" ht="32" hidden="1" x14ac:dyDescent="0.2">
      <c r="A100" s="18" t="str">
        <f t="shared" si="1"/>
        <v>000-49-00-31</v>
      </c>
      <c r="B100" s="1" t="str">
        <f>IF(RAVA3!B119&lt;&gt;0,RAVA3!B119,"")</f>
        <v>Akvaariohuone</v>
      </c>
      <c r="C100" s="7">
        <f>IF(RAVA3!C119&lt;&gt;0,RAVA3!C119,"")</f>
        <v>4</v>
      </c>
      <c r="D100" s="26" t="str">
        <f>IF(RAVA3!D119&lt;&gt;0,RAVA3!D119,"")</f>
        <v>9</v>
      </c>
      <c r="E100" s="4" t="str">
        <f>IF(RAVA3!E119&lt;&gt;0,RAVA3!E119,"")</f>
        <v>00</v>
      </c>
      <c r="F100" s="4" t="str">
        <f>IF(RAVA3!F119&lt;&gt;0,RAVA3!F119,"")</f>
        <v>31</v>
      </c>
      <c r="G100" s="1" t="str">
        <f>IF(RAVA3!G119&lt;&gt;0,RAVA3!G119,"")</f>
        <v>AKVAARIO</v>
      </c>
      <c r="H100" s="8" t="e">
        <f>IF(RAVA3!#REF!&lt;&gt;0,RAVA3!#REF!,"")</f>
        <v>#REF!</v>
      </c>
      <c r="I100" s="1" t="e">
        <f>IF(RAVA3!#REF!&lt;&gt;0,RAVA3!#REF!,"")</f>
        <v>#REF!</v>
      </c>
      <c r="J100" s="1" t="e">
        <f>IF(RAVA3!#REF!&lt;&gt;0,RAVA3!#REF!,"")</f>
        <v>#REF!</v>
      </c>
      <c r="K100" s="21" t="str">
        <f>IF(RAVA3!H119&lt;&gt;0,RAVA3!H119,"")</f>
        <v>Akvaariohuone on tila, jossa sijaitsee yksi tai useampia akvaarioita. Tämä tila voi olla joko yksityiskodissa tai julkisessa paikassa, kuten eläintarhassa tai akvaariorakennuksessa.</v>
      </c>
      <c r="L100" s="21" t="str">
        <f>IF(RAVA3!I119&lt;&gt;0,RAVA3!I119,"")</f>
        <v/>
      </c>
      <c r="M100" s="6" t="str">
        <f>IF(RAVA3!J119&lt;&gt;0,RAVA3!J119,"")</f>
        <v/>
      </c>
      <c r="N100" s="6">
        <f>RAVA3!K119</f>
        <v>0</v>
      </c>
    </row>
    <row r="101" spans="1:14" s="11" customFormat="1" ht="32" hidden="1" x14ac:dyDescent="0.2">
      <c r="A101" s="18" t="str">
        <f t="shared" si="1"/>
        <v>000-49-00-21</v>
      </c>
      <c r="B101" s="1" t="str">
        <f>IF(RAVA3!B116&lt;&gt;0,RAVA3!B116,"")</f>
        <v>Lämmin kasvihuone</v>
      </c>
      <c r="C101" s="7">
        <f>IF(RAVA3!C116&lt;&gt;0,RAVA3!C116,"")</f>
        <v>4</v>
      </c>
      <c r="D101" s="26" t="str">
        <f>IF(RAVA3!D116&lt;&gt;0,RAVA3!D116,"")</f>
        <v>9</v>
      </c>
      <c r="E101" s="4" t="str">
        <f>IF(RAVA3!E116&lt;&gt;0,RAVA3!E116,"")</f>
        <v>00</v>
      </c>
      <c r="F101" s="4" t="str">
        <f>IF(RAVA3!F116&lt;&gt;0,RAVA3!F116,"")</f>
        <v>21</v>
      </c>
      <c r="G101" s="1" t="str">
        <f>IF(RAVA3!G116&lt;&gt;0,RAVA3!G116,"")</f>
        <v>KASVI.LÄMMIN</v>
      </c>
      <c r="H101" s="8" t="e">
        <f>IF(RAVA3!#REF!&lt;&gt;0,RAVA3!#REF!,"")</f>
        <v>#REF!</v>
      </c>
      <c r="I101" s="1" t="e">
        <f>IF(RAVA3!#REF!&lt;&gt;0,RAVA3!#REF!,"")</f>
        <v>#REF!</v>
      </c>
      <c r="J101" s="1" t="e">
        <f>IF(RAVA3!#REF!&lt;&gt;0,RAVA3!#REF!,"")</f>
        <v>#REF!</v>
      </c>
      <c r="K101" s="21" t="str">
        <f>IF(RAVA3!H116&lt;&gt;0,RAVA3!H116,"")</f>
        <v>Lämmin kasvihuone on tila, joka on erityisesti suunniteltu kasvattamaan kasveja kontrolloiduissa olosuhteissa.</v>
      </c>
      <c r="L101" s="21" t="str">
        <f>IF(RAVA3!I116&lt;&gt;0,RAVA3!I116,"")</f>
        <v/>
      </c>
      <c r="M101" s="6" t="str">
        <f>IF(RAVA3!J116&lt;&gt;0,RAVA3!J116,"")</f>
        <v/>
      </c>
      <c r="N101" s="6">
        <f>RAVA3!K116</f>
        <v>0</v>
      </c>
    </row>
    <row r="102" spans="1:14" s="11" customFormat="1" ht="48" hidden="1" x14ac:dyDescent="0.2">
      <c r="A102" s="18" t="str">
        <f t="shared" si="1"/>
        <v>000-49-00-22</v>
      </c>
      <c r="B102" s="1" t="str">
        <f>IF(RAVA3!B117&lt;&gt;0,RAVA3!B117,"")</f>
        <v>Kylmä kasvihuone</v>
      </c>
      <c r="C102" s="7">
        <f>IF(RAVA3!C117&lt;&gt;0,RAVA3!C117,"")</f>
        <v>4</v>
      </c>
      <c r="D102" s="26" t="str">
        <f>IF(RAVA3!D117&lt;&gt;0,RAVA3!D117,"")</f>
        <v>9</v>
      </c>
      <c r="E102" s="4" t="str">
        <f>IF(RAVA3!E117&lt;&gt;0,RAVA3!E117,"")</f>
        <v>00</v>
      </c>
      <c r="F102" s="4" t="str">
        <f>IF(RAVA3!F117&lt;&gt;0,RAVA3!F117,"")</f>
        <v>22</v>
      </c>
      <c r="G102" s="1" t="str">
        <f>IF(RAVA3!G117&lt;&gt;0,RAVA3!G117,"")</f>
        <v>KASVI.KYLMÄ</v>
      </c>
      <c r="H102" s="8" t="e">
        <f>IF(RAVA3!#REF!&lt;&gt;0,RAVA3!#REF!,"")</f>
        <v>#REF!</v>
      </c>
      <c r="I102" s="1" t="e">
        <f>IF(RAVA3!#REF!&lt;&gt;0,RAVA3!#REF!,"")</f>
        <v>#REF!</v>
      </c>
      <c r="J102" s="1" t="e">
        <f>IF(RAVA3!#REF!&lt;&gt;0,RAVA3!#REF!,"")</f>
        <v>#REF!</v>
      </c>
      <c r="K102" s="21" t="str">
        <f>IF(RAVA3!H117&lt;&gt;0,RAVA3!H117,"")</f>
        <v>Kylmä kasvihuone on rakennelma, joka on suunniteltu suojaamaan kasveja kylmemmiltä ulkoilman lämpötiloilta, mutta se ei yleensä tarjoa aktiivista lämmitystä. Tällaisessa tilassa kasvit voivat hyötyä päivänvalon lämmöstä, mutta ne ovat alttiimpia yölämpötilojen laskulle.</v>
      </c>
      <c r="L102" s="21" t="str">
        <f>IF(RAVA3!I117&lt;&gt;0,RAVA3!I117,"")</f>
        <v/>
      </c>
      <c r="M102" s="6" t="str">
        <f>IF(RAVA3!J117&lt;&gt;0,RAVA3!J117,"")</f>
        <v/>
      </c>
      <c r="N102" s="6">
        <f>RAVA3!K117</f>
        <v>0</v>
      </c>
    </row>
    <row r="103" spans="1:14" s="11" customFormat="1" ht="32" hidden="1" x14ac:dyDescent="0.2">
      <c r="A103" s="18" t="str">
        <f t="shared" si="1"/>
        <v>000-49-00-23</v>
      </c>
      <c r="B103" s="1" t="str">
        <f>IF(RAVA3!B118&lt;&gt;0,RAVA3!B118,"")</f>
        <v>Erikoiskasvihuone</v>
      </c>
      <c r="C103" s="7">
        <f>IF(RAVA3!C118&lt;&gt;0,RAVA3!C118,"")</f>
        <v>4</v>
      </c>
      <c r="D103" s="26" t="str">
        <f>IF(RAVA3!D118&lt;&gt;0,RAVA3!D118,"")</f>
        <v>9</v>
      </c>
      <c r="E103" s="4" t="str">
        <f>IF(RAVA3!E118&lt;&gt;0,RAVA3!E118,"")</f>
        <v>00</v>
      </c>
      <c r="F103" s="4" t="str">
        <f>IF(RAVA3!F118&lt;&gt;0,RAVA3!F118,"")</f>
        <v>23</v>
      </c>
      <c r="G103" s="1" t="str">
        <f>IF(RAVA3!G118&lt;&gt;0,RAVA3!G118,"")</f>
        <v>KASVI.ERIKOIS</v>
      </c>
      <c r="H103" s="8" t="e">
        <f>IF(RAVA3!#REF!&lt;&gt;0,RAVA3!#REF!,"")</f>
        <v>#REF!</v>
      </c>
      <c r="I103" s="1" t="e">
        <f>IF(RAVA3!#REF!&lt;&gt;0,RAVA3!#REF!,"")</f>
        <v>#REF!</v>
      </c>
      <c r="J103" s="1" t="e">
        <f>IF(RAVA3!#REF!&lt;&gt;0,RAVA3!#REF!,"")</f>
        <v>#REF!</v>
      </c>
      <c r="K103" s="21" t="str">
        <f>IF(RAVA3!H118&lt;&gt;0,RAVA3!H118,"")</f>
        <v>Erikoiskasvihuone on suunniteltu erityistarkoituksiin, ja se voi olla varustettu erikoistuneilla laitteilla ja teknologioilla tietyntyyppisten kasvien kasvattamiseen tai tiettyjen olosuhteiden simulointiin.</v>
      </c>
      <c r="L103" s="21" t="str">
        <f>IF(RAVA3!I118&lt;&gt;0,RAVA3!I118,"")</f>
        <v/>
      </c>
      <c r="M103" s="6" t="str">
        <f>IF(RAVA3!J118&lt;&gt;0,RAVA3!J118,"")</f>
        <v/>
      </c>
      <c r="N103" s="6">
        <f>RAVA3!K118</f>
        <v>0</v>
      </c>
    </row>
    <row r="104" spans="1:14" s="11" customFormat="1" ht="16" hidden="1" x14ac:dyDescent="0.2">
      <c r="A104" s="18" t="str">
        <f t="shared" si="1"/>
        <v>000-49-00-13</v>
      </c>
      <c r="B104" s="1" t="str">
        <f>IF(RAVA3!B115&lt;&gt;0,RAVA3!B115,"")</f>
        <v>Lantala</v>
      </c>
      <c r="C104" s="7">
        <f>IF(RAVA3!C115&lt;&gt;0,RAVA3!C115,"")</f>
        <v>4</v>
      </c>
      <c r="D104" s="26" t="str">
        <f>IF(RAVA3!D115&lt;&gt;0,RAVA3!D115,"")</f>
        <v>9</v>
      </c>
      <c r="E104" s="4" t="str">
        <f>IF(RAVA3!E115&lt;&gt;0,RAVA3!E115,"")</f>
        <v>00</v>
      </c>
      <c r="F104" s="4" t="str">
        <f>IF(RAVA3!F115&lt;&gt;0,RAVA3!F115,"")</f>
        <v>13</v>
      </c>
      <c r="G104" s="1" t="str">
        <f>IF(RAVA3!G115&lt;&gt;0,RAVA3!G115,"")</f>
        <v>LANTALA</v>
      </c>
      <c r="H104" s="8" t="e">
        <f>IF(RAVA3!#REF!&lt;&gt;0,RAVA3!#REF!,"")</f>
        <v>#REF!</v>
      </c>
      <c r="I104" s="1" t="e">
        <f>IF(RAVA3!#REF!&lt;&gt;0,RAVA3!#REF!,"")</f>
        <v>#REF!</v>
      </c>
      <c r="J104" s="1" t="e">
        <f>IF(RAVA3!#REF!&lt;&gt;0,RAVA3!#REF!,"")</f>
        <v>#REF!</v>
      </c>
      <c r="K104" s="21" t="str">
        <f>IF(RAVA3!H115&lt;&gt;0,RAVA3!H115,"")</f>
        <v>Lantala tai lantakatos on tila tai rakennelma, jossa säilytetään ja käsitellään eläinten lantaa.</v>
      </c>
      <c r="L104" s="21" t="str">
        <f>IF(RAVA3!I115&lt;&gt;0,RAVA3!I115,"")</f>
        <v/>
      </c>
      <c r="M104" s="6" t="str">
        <f>IF(RAVA3!J115&lt;&gt;0,RAVA3!J115,"")</f>
        <v/>
      </c>
      <c r="N104" s="6">
        <f>RAVA3!K115</f>
        <v>0</v>
      </c>
    </row>
    <row r="105" spans="1:14" s="11" customFormat="1" ht="48" hidden="1" x14ac:dyDescent="0.2">
      <c r="A105" s="18" t="str">
        <f t="shared" si="1"/>
        <v>000-49-00-91</v>
      </c>
      <c r="B105" s="1" t="str">
        <f>IF(RAVA3!B120&lt;&gt;0,RAVA3!B120,"")</f>
        <v>Tekninen aputila</v>
      </c>
      <c r="C105" s="7">
        <f>IF(RAVA3!C120&lt;&gt;0,RAVA3!C120,"")</f>
        <v>4</v>
      </c>
      <c r="D105" s="26" t="str">
        <f>IF(RAVA3!D120&lt;&gt;0,RAVA3!D120,"")</f>
        <v>9</v>
      </c>
      <c r="E105" s="4" t="str">
        <f>IF(RAVA3!E120&lt;&gt;0,RAVA3!E120,"")</f>
        <v>00</v>
      </c>
      <c r="F105" s="4" t="str">
        <f>IF(RAVA3!F120&lt;&gt;0,RAVA3!F120,"")</f>
        <v>91</v>
      </c>
      <c r="G105" s="1" t="str">
        <f>IF(RAVA3!G120&lt;&gt;0,RAVA3!G120,"")</f>
        <v>TEK.APUT</v>
      </c>
      <c r="H105" s="8" t="e">
        <f>IF(RAVA3!#REF!&lt;&gt;0,RAVA3!#REF!,"")</f>
        <v>#REF!</v>
      </c>
      <c r="I105" s="1" t="e">
        <f>IF(RAVA3!#REF!&lt;&gt;0,RAVA3!#REF!,"")</f>
        <v>#REF!</v>
      </c>
      <c r="J105" s="1" t="e">
        <f>IF(RAVA3!#REF!&lt;&gt;0,RAVA3!#REF!,"")</f>
        <v>#REF!</v>
      </c>
      <c r="K105" s="21" t="str">
        <f>IF(RAVA3!H120&lt;&gt;0,RAVA3!H120,"")</f>
        <v>Tekninen aputila on tila, joka on tarkoitettu tukemaan jonkin toisen tilan tai laitoksen toimintaa tarjoamalla teknistä tukea ja varusteita. Teknisessä aputilassa voidaan käsitellä erilaisia toimintoja, kuten laitteiden varastointi, huolto ja korjaus.</v>
      </c>
      <c r="L105" s="21" t="str">
        <f>IF(RAVA3!I120&lt;&gt;0,RAVA3!I120,"")</f>
        <v/>
      </c>
      <c r="M105" s="6" t="str">
        <f>IF(RAVA3!J120&lt;&gt;0,RAVA3!J120,"")</f>
        <v/>
      </c>
      <c r="N105" s="6">
        <f>RAVA3!K120</f>
        <v>0</v>
      </c>
    </row>
    <row r="106" spans="1:14" s="38" customFormat="1" ht="16" x14ac:dyDescent="0.2">
      <c r="A106" s="39" t="str">
        <f t="shared" si="1"/>
        <v/>
      </c>
      <c r="B106" s="32" t="str">
        <f>IF(RAVA3!B121&lt;&gt;0,RAVA3!B121,"")</f>
        <v>Säilytystilat</v>
      </c>
      <c r="C106" s="55">
        <f>IF(RAVA3!C121&lt;&gt;0,RAVA3!C121,"")</f>
        <v>5</v>
      </c>
      <c r="D106" s="33" t="str">
        <f>IF(RAVA3!D121&lt;&gt;0,RAVA3!D121,"")</f>
        <v/>
      </c>
      <c r="E106" s="34" t="str">
        <f>IF(RAVA3!E121&lt;&gt;0,RAVA3!E121,"")</f>
        <v/>
      </c>
      <c r="F106" s="34" t="str">
        <f>IF(RAVA3!F121&lt;&gt;0,RAVA3!F121,"")</f>
        <v/>
      </c>
      <c r="G106" s="35" t="str">
        <f>IF(RAVA3!G121&lt;&gt;0,RAVA3!G121,"")</f>
        <v/>
      </c>
      <c r="H106" s="32" t="e">
        <f>IF(RAVA3!#REF!&lt;&gt;0,RAVA3!#REF!,"")</f>
        <v>#REF!</v>
      </c>
      <c r="I106" s="32" t="e">
        <f>IF(RAVA3!#REF!&lt;&gt;0,RAVA3!#REF!,"")</f>
        <v>#REF!</v>
      </c>
      <c r="J106" s="35" t="e">
        <f>IF(RAVA3!#REF!&lt;&gt;0,RAVA3!#REF!,"")</f>
        <v>#REF!</v>
      </c>
      <c r="K106" s="36" t="str">
        <f>IF(RAVA3!H121&lt;&gt;0,RAVA3!H121,"")</f>
        <v/>
      </c>
      <c r="L106" s="36" t="str">
        <f>IF(RAVA3!I121&lt;&gt;0,RAVA3!I121,"")</f>
        <v/>
      </c>
      <c r="M106" s="37" t="str">
        <f>IF(RAVA3!J121&lt;&gt;0,RAVA3!J121,"")</f>
        <v/>
      </c>
      <c r="N106" s="37">
        <f>RAVA3!K121</f>
        <v>0</v>
      </c>
    </row>
    <row r="107" spans="1:14" s="11" customFormat="1" ht="32" x14ac:dyDescent="0.2">
      <c r="A107" s="53" t="str">
        <f t="shared" si="1"/>
        <v>000-51-00</v>
      </c>
      <c r="B107" s="8" t="str">
        <f>IF(RAVA3!B122&lt;&gt;0,RAVA3!B122,"")</f>
        <v>Vaatenaulakkotila</v>
      </c>
      <c r="C107" s="54">
        <f>IF(RAVA3!C122&lt;&gt;0,RAVA3!C122,"")</f>
        <v>5</v>
      </c>
      <c r="D107" s="29" t="str">
        <f>IF(RAVA3!D122&lt;&gt;0,RAVA3!D122,"")</f>
        <v>1</v>
      </c>
      <c r="E107" s="4" t="str">
        <f>IF(RAVA3!E122&lt;&gt;0,RAVA3!E122,"")</f>
        <v>00</v>
      </c>
      <c r="F107" s="4" t="str">
        <f>IF(RAVA3!F122&lt;&gt;0,RAVA3!F122,"")</f>
        <v/>
      </c>
      <c r="G107" s="1" t="str">
        <f>IF(RAVA3!G122&lt;&gt;0,RAVA3!G122,"")</f>
        <v>VAATE</v>
      </c>
      <c r="H107" s="8" t="e">
        <f>IF(RAVA3!#REF!&lt;&gt;0,RAVA3!#REF!,"")</f>
        <v>#REF!</v>
      </c>
      <c r="I107" s="1" t="e">
        <f>IF(RAVA3!#REF!&lt;&gt;0,RAVA3!#REF!,"")</f>
        <v>#REF!</v>
      </c>
      <c r="J107" s="1" t="e">
        <f>IF(RAVA3!#REF!&lt;&gt;0,RAVA3!#REF!,"")</f>
        <v>#REF!</v>
      </c>
      <c r="K107" s="10" t="str">
        <f>IF(RAVA3!H122&lt;&gt;0,RAVA3!H122,"")</f>
        <v>Vaatenaulakkotila on tila, joka on erityisesti suunniteltu säilyttämään vieraiden tai työntekijöiden vaatteita ja muita henkilökohtaisia tavaroita.</v>
      </c>
      <c r="L107" s="21" t="str">
        <f>IF(RAVA3!I122&lt;&gt;0,RAVA3!I122,"")</f>
        <v/>
      </c>
      <c r="M107" s="6" t="str">
        <f>IF(RAVA3!J122&lt;&gt;0,RAVA3!J122,"")</f>
        <v/>
      </c>
      <c r="N107" s="6">
        <f>RAVA3!K122</f>
        <v>0</v>
      </c>
    </row>
    <row r="108" spans="1:14" s="11" customFormat="1" ht="16" x14ac:dyDescent="0.2">
      <c r="A108" s="53" t="str">
        <f t="shared" si="1"/>
        <v>000-52-00</v>
      </c>
      <c r="B108" s="8" t="str">
        <f>IF(RAVA3!B123&lt;&gt;0,RAVA3!B123,"")</f>
        <v>Varastotila</v>
      </c>
      <c r="C108" s="54">
        <f>IF(RAVA3!C123&lt;&gt;0,RAVA3!C123,"")</f>
        <v>5</v>
      </c>
      <c r="D108" s="29" t="str">
        <f>IF(RAVA3!D123&lt;&gt;0,RAVA3!D123,"")</f>
        <v>2</v>
      </c>
      <c r="E108" s="4" t="str">
        <f>IF(RAVA3!E123&lt;&gt;0,RAVA3!E123,"")</f>
        <v>00</v>
      </c>
      <c r="F108" s="4" t="str">
        <f>IF(RAVA3!F123&lt;&gt;0,RAVA3!F123,"")</f>
        <v/>
      </c>
      <c r="G108" s="1" t="str">
        <f>IF(RAVA3!G123&lt;&gt;0,RAVA3!G123,"")</f>
        <v>VAR</v>
      </c>
      <c r="H108" s="8" t="e">
        <f>IF(RAVA3!#REF!&lt;&gt;0,RAVA3!#REF!,"")</f>
        <v>#REF!</v>
      </c>
      <c r="I108" s="1" t="e">
        <f>IF(RAVA3!#REF!&lt;&gt;0,RAVA3!#REF!,"")</f>
        <v>#REF!</v>
      </c>
      <c r="J108" s="1" t="e">
        <f>IF(RAVA3!#REF!&lt;&gt;0,RAVA3!#REF!,"")</f>
        <v>#REF!</v>
      </c>
      <c r="K108" s="10" t="str">
        <f>IF(RAVA3!H123&lt;&gt;0,RAVA3!H123,"")</f>
        <v>Varastotila on tila, jossa säilytetään tavaroita, tuotteita tai materiaaleja.</v>
      </c>
      <c r="L108" s="21" t="str">
        <f>IF(RAVA3!I123&lt;&gt;0,RAVA3!I123,"")</f>
        <v/>
      </c>
      <c r="M108" s="6" t="str">
        <f>IF(RAVA3!J123&lt;&gt;0,RAVA3!J123,"")</f>
        <v/>
      </c>
      <c r="N108" s="6">
        <f>RAVA3!K123</f>
        <v>0</v>
      </c>
    </row>
    <row r="109" spans="1:14" s="11" customFormat="1" ht="16" hidden="1" x14ac:dyDescent="0.2">
      <c r="A109" s="18" t="e">
        <f t="shared" si="1"/>
        <v>#REF!</v>
      </c>
      <c r="B109" s="1" t="e">
        <f>IF(RAVA3!#REF!&lt;&gt;0,RAVA3!#REF!,"")</f>
        <v>#REF!</v>
      </c>
      <c r="C109" s="7" t="e">
        <f>IF(RAVA3!#REF!&lt;&gt;0,RAVA3!#REF!,"")</f>
        <v>#REF!</v>
      </c>
      <c r="D109" s="26" t="e">
        <f>IF(RAVA3!#REF!&lt;&gt;0,RAVA3!#REF!,"")</f>
        <v>#REF!</v>
      </c>
      <c r="E109" s="4" t="e">
        <f>IF(RAVA3!#REF!&lt;&gt;0,RAVA3!#REF!,"")</f>
        <v>#REF!</v>
      </c>
      <c r="F109" s="4" t="e">
        <f>IF(RAVA3!#REF!&lt;&gt;0,RAVA3!#REF!,"")</f>
        <v>#REF!</v>
      </c>
      <c r="G109" s="1" t="e">
        <f>IF(RAVA3!#REF!&lt;&gt;0,RAVA3!#REF!,"")</f>
        <v>#REF!</v>
      </c>
      <c r="H109" s="8" t="e">
        <f>IF(RAVA3!#REF!&lt;&gt;0,RAVA3!#REF!,"")</f>
        <v>#REF!</v>
      </c>
      <c r="I109" s="1" t="e">
        <f>IF(RAVA3!#REF!&lt;&gt;0,RAVA3!#REF!,"")</f>
        <v>#REF!</v>
      </c>
      <c r="J109" s="1" t="e">
        <f>IF(RAVA3!#REF!&lt;&gt;0,RAVA3!#REF!,"")</f>
        <v>#REF!</v>
      </c>
      <c r="K109" s="21" t="e">
        <f>IF(RAVA3!#REF!&lt;&gt;0,RAVA3!#REF!,"")</f>
        <v>#REF!</v>
      </c>
      <c r="L109" s="21" t="e">
        <f>IF(RAVA3!#REF!&lt;&gt;0,RAVA3!#REF!,"")</f>
        <v>#REF!</v>
      </c>
      <c r="M109" s="6" t="e">
        <f>IF(RAVA3!#REF!&lt;&gt;0,RAVA3!#REF!,"")</f>
        <v>#REF!</v>
      </c>
      <c r="N109" s="6" t="e">
        <f>RAVA3!#REF!</f>
        <v>#REF!</v>
      </c>
    </row>
    <row r="110" spans="1:14" s="11" customFormat="1" ht="32" hidden="1" x14ac:dyDescent="0.2">
      <c r="A110" s="18" t="str">
        <f t="shared" si="1"/>
        <v>000-52-01</v>
      </c>
      <c r="B110" s="1" t="str">
        <f>IF(RAVA3!B124&lt;&gt;0,RAVA3!B124,"")</f>
        <v>Irtaimistovarasto</v>
      </c>
      <c r="C110" s="7">
        <f>IF(RAVA3!C124&lt;&gt;0,RAVA3!C124,"")</f>
        <v>5</v>
      </c>
      <c r="D110" s="26" t="str">
        <f>IF(RAVA3!D124&lt;&gt;0,RAVA3!D124,"")</f>
        <v>2</v>
      </c>
      <c r="E110" s="4" t="str">
        <f>IF(RAVA3!E124&lt;&gt;0,RAVA3!E124,"")</f>
        <v>01</v>
      </c>
      <c r="F110" s="4" t="str">
        <f>IF(RAVA3!F124&lt;&gt;0,RAVA3!F124,"")</f>
        <v/>
      </c>
      <c r="G110" s="1" t="str">
        <f>IF(RAVA3!G124&lt;&gt;0,RAVA3!G124,"")</f>
        <v>IRT</v>
      </c>
      <c r="H110" s="8" t="e">
        <f>IF(RAVA3!#REF!&lt;&gt;0,RAVA3!#REF!,"")</f>
        <v>#REF!</v>
      </c>
      <c r="I110" s="1" t="e">
        <f>IF(RAVA3!#REF!&lt;&gt;0,RAVA3!#REF!,"")</f>
        <v>#REF!</v>
      </c>
      <c r="J110" s="1" t="e">
        <f>IF(RAVA3!#REF!&lt;&gt;0,RAVA3!#REF!,"")</f>
        <v>#REF!</v>
      </c>
      <c r="K110" s="21" t="str">
        <f>IF(RAVA3!H124&lt;&gt;0,RAVA3!H124,"")</f>
        <v>Irtaimistovarasto on tila, jossa säilytetään erilaisia esineitä, kuten huonekaluja, työkaluja, laitteita tai muita tarvikkeita.</v>
      </c>
      <c r="L110" s="21" t="str">
        <f>IF(RAVA3!I124&lt;&gt;0,RAVA3!I124,"")</f>
        <v/>
      </c>
      <c r="M110" s="6" t="str">
        <f>IF(RAVA3!J124&lt;&gt;0,RAVA3!J124,"")</f>
        <v/>
      </c>
      <c r="N110" s="6">
        <f>RAVA3!K124</f>
        <v>0</v>
      </c>
    </row>
    <row r="111" spans="1:14" s="11" customFormat="1" ht="32" hidden="1" x14ac:dyDescent="0.2">
      <c r="A111" s="18" t="str">
        <f t="shared" si="1"/>
        <v>000-52-02</v>
      </c>
      <c r="B111" s="1" t="str">
        <f>IF(RAVA3!B125&lt;&gt;0,RAVA3!B125,"")</f>
        <v>Talovarasto</v>
      </c>
      <c r="C111" s="7">
        <f>IF(RAVA3!C125&lt;&gt;0,RAVA3!C125,"")</f>
        <v>5</v>
      </c>
      <c r="D111" s="26" t="str">
        <f>IF(RAVA3!D125&lt;&gt;0,RAVA3!D125,"")</f>
        <v>2</v>
      </c>
      <c r="E111" s="4" t="str">
        <f>IF(RAVA3!E125&lt;&gt;0,RAVA3!E125,"")</f>
        <v>02</v>
      </c>
      <c r="F111" s="4" t="str">
        <f>IF(RAVA3!F125&lt;&gt;0,RAVA3!F125,"")</f>
        <v/>
      </c>
      <c r="G111" s="1" t="str">
        <f>IF(RAVA3!G125&lt;&gt;0,RAVA3!G125,"")</f>
        <v>TALOVAR</v>
      </c>
      <c r="H111" s="8" t="e">
        <f>IF(RAVA3!#REF!&lt;&gt;0,RAVA3!#REF!,"")</f>
        <v>#REF!</v>
      </c>
      <c r="I111" s="1" t="e">
        <f>IF(RAVA3!#REF!&lt;&gt;0,RAVA3!#REF!,"")</f>
        <v>#REF!</v>
      </c>
      <c r="J111" s="1" t="e">
        <f>IF(RAVA3!#REF!&lt;&gt;0,RAVA3!#REF!,"")</f>
        <v>#REF!</v>
      </c>
      <c r="K111" s="21" t="str">
        <f>IF(RAVA3!H125&lt;&gt;0,RAVA3!H125,"")</f>
        <v>Talovarasto on kiinteistön yhteistilojen yhteydessä oleva tila, jossa säilytetään työkaluja, puutarhavälineitä, sesonkitavaroita tai muita harvemmin käytettäviä esineitä.</v>
      </c>
      <c r="L111" s="21" t="str">
        <f>IF(RAVA3!I125&lt;&gt;0,RAVA3!I125,"")</f>
        <v/>
      </c>
      <c r="M111" s="6" t="str">
        <f>IF(RAVA3!J125&lt;&gt;0,RAVA3!J125,"")</f>
        <v/>
      </c>
      <c r="N111" s="6">
        <f>RAVA3!K125</f>
        <v>0</v>
      </c>
    </row>
    <row r="112" spans="1:14" s="11" customFormat="1" ht="32" hidden="1" x14ac:dyDescent="0.2">
      <c r="A112" s="18" t="str">
        <f t="shared" si="1"/>
        <v>000-52-03</v>
      </c>
      <c r="B112" s="1" t="str">
        <f>IF(RAVA3!B126&lt;&gt;0,RAVA3!B126,"")</f>
        <v>Ulkoiluvälinevarasto</v>
      </c>
      <c r="C112" s="7">
        <f>IF(RAVA3!C126&lt;&gt;0,RAVA3!C126,"")</f>
        <v>5</v>
      </c>
      <c r="D112" s="26" t="str">
        <f>IF(RAVA3!D126&lt;&gt;0,RAVA3!D126,"")</f>
        <v>2</v>
      </c>
      <c r="E112" s="4" t="str">
        <f>IF(RAVA3!E126&lt;&gt;0,RAVA3!E126,"")</f>
        <v>03</v>
      </c>
      <c r="F112" s="4" t="str">
        <f>IF(RAVA3!F126&lt;&gt;0,RAVA3!F126,"")</f>
        <v/>
      </c>
      <c r="G112" s="1" t="str">
        <f>IF(RAVA3!G126&lt;&gt;0,RAVA3!G126,"")</f>
        <v>UVV</v>
      </c>
      <c r="H112" s="8" t="e">
        <f>IF(RAVA3!#REF!&lt;&gt;0,RAVA3!#REF!,"")</f>
        <v>#REF!</v>
      </c>
      <c r="I112" s="1" t="e">
        <f>IF(RAVA3!#REF!&lt;&gt;0,RAVA3!#REF!,"")</f>
        <v>#REF!</v>
      </c>
      <c r="J112" s="1" t="e">
        <f>IF(RAVA3!#REF!&lt;&gt;0,RAVA3!#REF!,"")</f>
        <v>#REF!</v>
      </c>
      <c r="K112" s="21" t="str">
        <f>IF(RAVA3!H126&lt;&gt;0,RAVA3!H126,"")</f>
        <v>Ulkoiluvälinevarasto on tila, jossa säilytetään erilaisia ulkoiluun ja vapaa-ajan toimintaan liittyviä välineitä, kuten polkupyöriä, suksia, lumikenkiä, retkeilyvälineitä ja muita vastaavia tarvikkeita.</v>
      </c>
      <c r="L112" s="21" t="str">
        <f>IF(RAVA3!I126&lt;&gt;0,RAVA3!I126,"")</f>
        <v/>
      </c>
      <c r="M112" s="6" t="str">
        <f>IF(RAVA3!J126&lt;&gt;0,RAVA3!J126,"")</f>
        <v/>
      </c>
      <c r="N112" s="6">
        <f>RAVA3!K126</f>
        <v>0</v>
      </c>
    </row>
    <row r="113" spans="1:14" s="11" customFormat="1" ht="16" hidden="1" x14ac:dyDescent="0.2">
      <c r="A113" s="18" t="str">
        <f t="shared" si="1"/>
        <v>000-52-04</v>
      </c>
      <c r="B113" s="1" t="str">
        <f>IF(RAVA3!B127&lt;&gt;0,RAVA3!B127,"")</f>
        <v>Kylmä varastotila</v>
      </c>
      <c r="C113" s="7">
        <f>IF(RAVA3!C127&lt;&gt;0,RAVA3!C127,"")</f>
        <v>5</v>
      </c>
      <c r="D113" s="26" t="str">
        <f>IF(RAVA3!D127&lt;&gt;0,RAVA3!D127,"")</f>
        <v>2</v>
      </c>
      <c r="E113" s="4" t="str">
        <f>IF(RAVA3!E127&lt;&gt;0,RAVA3!E127,"")</f>
        <v>04</v>
      </c>
      <c r="F113" s="4" t="str">
        <f>IF(RAVA3!F127&lt;&gt;0,RAVA3!F127,"")</f>
        <v/>
      </c>
      <c r="G113" s="1" t="str">
        <f>IF(RAVA3!G127&lt;&gt;0,RAVA3!G127,"")</f>
        <v>KYLMÄVAR</v>
      </c>
      <c r="H113" s="8" t="e">
        <f>IF(RAVA3!#REF!&lt;&gt;0,RAVA3!#REF!,"")</f>
        <v>#REF!</v>
      </c>
      <c r="I113" s="1" t="e">
        <f>IF(RAVA3!#REF!&lt;&gt;0,RAVA3!#REF!,"")</f>
        <v>#REF!</v>
      </c>
      <c r="J113" s="1" t="e">
        <f>IF(RAVA3!#REF!&lt;&gt;0,RAVA3!#REF!,"")</f>
        <v>#REF!</v>
      </c>
      <c r="K113" s="21" t="str">
        <f>IF(RAVA3!H127&lt;&gt;0,RAVA3!H127,"")</f>
        <v>Kylmässä varastotilassa säilytetään tavaroita, jotka sallivat viileän säilytysympäristön.</v>
      </c>
      <c r="L113" s="21" t="str">
        <f>IF(RAVA3!I127&lt;&gt;0,RAVA3!I127,"")</f>
        <v/>
      </c>
      <c r="M113" s="6" t="str">
        <f>IF(RAVA3!J127&lt;&gt;0,RAVA3!J127,"")</f>
        <v/>
      </c>
      <c r="N113" s="6">
        <f>RAVA3!K127</f>
        <v>0</v>
      </c>
    </row>
    <row r="114" spans="1:14" s="11" customFormat="1" ht="32" hidden="1" x14ac:dyDescent="0.2">
      <c r="A114" s="18" t="str">
        <f t="shared" si="1"/>
        <v>000-52-05</v>
      </c>
      <c r="B114" s="1" t="str">
        <f>IF(RAVA3!B128&lt;&gt;0,RAVA3!B128,"")</f>
        <v>Teollisuusvarasto</v>
      </c>
      <c r="C114" s="7">
        <f>IF(RAVA3!C128&lt;&gt;0,RAVA3!C128,"")</f>
        <v>5</v>
      </c>
      <c r="D114" s="26" t="str">
        <f>IF(RAVA3!D128&lt;&gt;0,RAVA3!D128,"")</f>
        <v>2</v>
      </c>
      <c r="E114" s="4" t="str">
        <f>IF(RAVA3!E128&lt;&gt;0,RAVA3!E128,"")</f>
        <v>05</v>
      </c>
      <c r="F114" s="4" t="str">
        <f>IF(RAVA3!F128&lt;&gt;0,RAVA3!F128,"")</f>
        <v/>
      </c>
      <c r="G114" s="1" t="str">
        <f>IF(RAVA3!G128&lt;&gt;0,RAVA3!G128,"")</f>
        <v/>
      </c>
      <c r="H114" s="8" t="e">
        <f>IF(RAVA3!#REF!&lt;&gt;0,RAVA3!#REF!,"")</f>
        <v>#REF!</v>
      </c>
      <c r="I114" s="1" t="e">
        <f>IF(RAVA3!#REF!&lt;&gt;0,RAVA3!#REF!,"")</f>
        <v>#REF!</v>
      </c>
      <c r="J114" s="1" t="e">
        <f>IF(RAVA3!#REF!&lt;&gt;0,RAVA3!#REF!,"")</f>
        <v>#REF!</v>
      </c>
      <c r="K114" s="21" t="str">
        <f>IF(RAVA3!H128&lt;&gt;0,RAVA3!H128,"")</f>
        <v xml:space="preserve">Teollisuusvarasto on tila, joka tukee teollisuuden, valmistuksen tai tuotannon tarpeita. Näissä varastoissa säilytetään tyypillisesti raaka-aineita, valmiita tuotteita, koneita ja muita tarvikkeita. </v>
      </c>
      <c r="L114" s="21" t="str">
        <f>IF(RAVA3!I128&lt;&gt;0,RAVA3!I128,"")</f>
        <v/>
      </c>
      <c r="M114" s="6" t="str">
        <f>IF(RAVA3!J128&lt;&gt;0,RAVA3!J128,"")</f>
        <v/>
      </c>
      <c r="N114" s="6">
        <f>RAVA3!K128</f>
        <v>0</v>
      </c>
    </row>
    <row r="115" spans="1:14" s="11" customFormat="1" ht="32" x14ac:dyDescent="0.2">
      <c r="A115" s="53" t="str">
        <f t="shared" si="1"/>
        <v>000-53-00</v>
      </c>
      <c r="B115" s="8" t="str">
        <f>IF(RAVA3!B129&lt;&gt;0,RAVA3!B129,"")</f>
        <v>Arkistotila</v>
      </c>
      <c r="C115" s="54">
        <f>IF(RAVA3!C129&lt;&gt;0,RAVA3!C129,"")</f>
        <v>5</v>
      </c>
      <c r="D115" s="29" t="str">
        <f>IF(RAVA3!D129&lt;&gt;0,RAVA3!D129,"")</f>
        <v>3</v>
      </c>
      <c r="E115" s="4" t="str">
        <f>IF(RAVA3!E129&lt;&gt;0,RAVA3!E129,"")</f>
        <v>00</v>
      </c>
      <c r="F115" s="4" t="str">
        <f>IF(RAVA3!F129&lt;&gt;0,RAVA3!F129,"")</f>
        <v/>
      </c>
      <c r="G115" s="1" t="str">
        <f>IF(RAVA3!G129&lt;&gt;0,RAVA3!G129,"")</f>
        <v>ARKISTO</v>
      </c>
      <c r="H115" s="8" t="e">
        <f>IF(RAVA3!#REF!&lt;&gt;0,RAVA3!#REF!,"")</f>
        <v>#REF!</v>
      </c>
      <c r="I115" s="1" t="e">
        <f>IF(RAVA3!#REF!&lt;&gt;0,RAVA3!#REF!,"")</f>
        <v>#REF!</v>
      </c>
      <c r="J115" s="1" t="e">
        <f>IF(RAVA3!#REF!&lt;&gt;0,RAVA3!#REF!,"")</f>
        <v>#REF!</v>
      </c>
      <c r="K115" s="10" t="str">
        <f>IF(RAVA3!H129&lt;&gt;0,RAVA3!H129,"")</f>
        <v>Arkistotilassa säilytetään dokumentteja, tiedostoja, karttoja, valokuvia, videoita ja muita arvokkaita tai lakisääteisesti säilytettäviä materiaaleja.</v>
      </c>
      <c r="L115" s="21" t="str">
        <f>IF(RAVA3!I129&lt;&gt;0,RAVA3!I129,"")</f>
        <v/>
      </c>
      <c r="M115" s="6" t="str">
        <f>IF(RAVA3!J129&lt;&gt;0,RAVA3!J129,"")</f>
        <v/>
      </c>
      <c r="N115" s="6">
        <f>RAVA3!K129</f>
        <v>0</v>
      </c>
    </row>
    <row r="116" spans="1:14" s="11" customFormat="1" ht="32" hidden="1" x14ac:dyDescent="0.2">
      <c r="A116" s="18" t="str">
        <f t="shared" si="1"/>
        <v>000-53-01</v>
      </c>
      <c r="B116" s="1" t="str">
        <f>IF(RAVA3!B130&lt;&gt;0,RAVA3!B130,"")</f>
        <v>Tiivishyllyarkisto</v>
      </c>
      <c r="C116" s="7">
        <f>IF(RAVA3!C130&lt;&gt;0,RAVA3!C130,"")</f>
        <v>5</v>
      </c>
      <c r="D116" s="26" t="str">
        <f>IF(RAVA3!D130&lt;&gt;0,RAVA3!D130,"")</f>
        <v>3</v>
      </c>
      <c r="E116" s="4" t="str">
        <f>IF(RAVA3!E130&lt;&gt;0,RAVA3!E130,"")</f>
        <v>01</v>
      </c>
      <c r="F116" s="4" t="str">
        <f>IF(RAVA3!F130&lt;&gt;0,RAVA3!F130,"")</f>
        <v/>
      </c>
      <c r="G116" s="1" t="str">
        <f>IF(RAVA3!G130&lt;&gt;0,RAVA3!G130,"")</f>
        <v>ARK.HYLLY</v>
      </c>
      <c r="H116" s="8" t="e">
        <f>IF(RAVA3!#REF!&lt;&gt;0,RAVA3!#REF!,"")</f>
        <v>#REF!</v>
      </c>
      <c r="I116" s="1" t="e">
        <f>IF(RAVA3!#REF!&lt;&gt;0,RAVA3!#REF!,"")</f>
        <v>#REF!</v>
      </c>
      <c r="J116" s="1" t="e">
        <f>IF(RAVA3!#REF!&lt;&gt;0,RAVA3!#REF!,"")</f>
        <v>#REF!</v>
      </c>
      <c r="K116" s="21" t="str">
        <f>IF(RAVA3!H130&lt;&gt;0,RAVA3!H130,"")</f>
        <v>Tiivishyllyarkisto on suunniteltu maksimoimaan tilankäyttö säilyttäen samalla arkistoitavien materiaalien helppo saatavuus.</v>
      </c>
      <c r="L116" s="21" t="str">
        <f>IF(RAVA3!I130&lt;&gt;0,RAVA3!I130,"")</f>
        <v/>
      </c>
      <c r="M116" s="6" t="str">
        <f>IF(RAVA3!J130&lt;&gt;0,RAVA3!J130,"")</f>
        <v/>
      </c>
      <c r="N116" s="6">
        <f>RAVA3!K130</f>
        <v>0</v>
      </c>
    </row>
    <row r="117" spans="1:14" ht="32" hidden="1" x14ac:dyDescent="0.2">
      <c r="A117" s="18" t="str">
        <f t="shared" si="1"/>
        <v>000-53-02</v>
      </c>
      <c r="B117" s="1" t="str">
        <f>IF(RAVA3!B131&lt;&gt;0,RAVA3!B131,"")</f>
        <v>Kirjavarasto</v>
      </c>
      <c r="C117" s="7">
        <f>IF(RAVA3!C131&lt;&gt;0,RAVA3!C131,"")</f>
        <v>5</v>
      </c>
      <c r="D117" s="26" t="str">
        <f>IF(RAVA3!D131&lt;&gt;0,RAVA3!D131,"")</f>
        <v>3</v>
      </c>
      <c r="E117" s="4" t="str">
        <f>IF(RAVA3!E131&lt;&gt;0,RAVA3!E131,"")</f>
        <v>02</v>
      </c>
      <c r="F117" s="4" t="str">
        <f>IF(RAVA3!F131&lt;&gt;0,RAVA3!F131,"")</f>
        <v/>
      </c>
      <c r="G117" s="1" t="str">
        <f>IF(RAVA3!G131&lt;&gt;0,RAVA3!G131,"")</f>
        <v>VAR.KIRJA</v>
      </c>
      <c r="H117" s="8" t="e">
        <f>IF(RAVA3!#REF!&lt;&gt;0,RAVA3!#REF!,"")</f>
        <v>#REF!</v>
      </c>
      <c r="I117" s="1" t="e">
        <f>IF(RAVA3!#REF!&lt;&gt;0,RAVA3!#REF!,"")</f>
        <v>#REF!</v>
      </c>
      <c r="J117" s="1" t="e">
        <f>IF(RAVA3!#REF!&lt;&gt;0,RAVA3!#REF!,"")</f>
        <v>#REF!</v>
      </c>
      <c r="K117" s="21" t="str">
        <f>IF(RAVA3!H131&lt;&gt;0,RAVA3!H131,"")</f>
        <v>Kirjavarasto on tila, jossa säilytetään suuri määrä kirjoja, usein järjestelmällisesti ja suojattuna. Kirjavarasto voi olla osa kirjastoa, arkistoa, tutkimuslaitosta tai muuta organisaatiota.</v>
      </c>
      <c r="L117" s="21" t="str">
        <f>IF(RAVA3!I131&lt;&gt;0,RAVA3!I131,"")</f>
        <v/>
      </c>
      <c r="M117" s="6" t="str">
        <f>IF(RAVA3!J131&lt;&gt;0,RAVA3!J131,"")</f>
        <v/>
      </c>
      <c r="N117" s="6">
        <f>RAVA3!K131</f>
        <v>0</v>
      </c>
    </row>
    <row r="118" spans="1:14" ht="32" hidden="1" x14ac:dyDescent="0.2">
      <c r="A118" s="18" t="str">
        <f t="shared" si="1"/>
        <v>000-53-03</v>
      </c>
      <c r="B118" s="1" t="str">
        <f>IF(RAVA3!B132&lt;&gt;0,RAVA3!B132,"")</f>
        <v>Erityissäilytystila</v>
      </c>
      <c r="C118" s="7">
        <f>IF(RAVA3!C132&lt;&gt;0,RAVA3!C132,"")</f>
        <v>5</v>
      </c>
      <c r="D118" s="26" t="str">
        <f>IF(RAVA3!D132&lt;&gt;0,RAVA3!D132,"")</f>
        <v>3</v>
      </c>
      <c r="E118" s="4" t="str">
        <f>IF(RAVA3!E132&lt;&gt;0,RAVA3!E132,"")</f>
        <v>03</v>
      </c>
      <c r="F118" s="4" t="str">
        <f>IF(RAVA3!F132&lt;&gt;0,RAVA3!F132,"")</f>
        <v/>
      </c>
      <c r="G118" s="1" t="str">
        <f>IF(RAVA3!G132&lt;&gt;0,RAVA3!G132,"")</f>
        <v>VAR.ERIT</v>
      </c>
      <c r="H118" s="8" t="e">
        <f>IF(RAVA3!#REF!&lt;&gt;0,RAVA3!#REF!,"")</f>
        <v>#REF!</v>
      </c>
      <c r="I118" s="1" t="e">
        <f>IF(RAVA3!#REF!&lt;&gt;0,RAVA3!#REF!,"")</f>
        <v>#REF!</v>
      </c>
      <c r="J118" s="1" t="e">
        <f>IF(RAVA3!#REF!&lt;&gt;0,RAVA3!#REF!,"")</f>
        <v>#REF!</v>
      </c>
      <c r="K118" s="9" t="str">
        <f>IF(RAVA3!H132&lt;&gt;0,RAVA3!H132,"")</f>
        <v>Erityissäilytystilassa säilytetään erityisiä tai herkkiä materiaaleja kuten taide-esineitä tai historiallisia dokumenttiä joka vaativat erityisiä olosuhteita tai suojauksia.</v>
      </c>
      <c r="L118" s="9" t="str">
        <f>IF(RAVA3!I132&lt;&gt;0,RAVA3!I132,"")</f>
        <v/>
      </c>
      <c r="M118" s="3" t="str">
        <f>IF(RAVA3!J132&lt;&gt;0,RAVA3!J132,"")</f>
        <v/>
      </c>
      <c r="N118" s="6">
        <f>RAVA3!K132</f>
        <v>0</v>
      </c>
    </row>
    <row r="119" spans="1:14" ht="32" x14ac:dyDescent="0.2">
      <c r="A119" s="53" t="str">
        <f t="shared" si="1"/>
        <v>000-55-00</v>
      </c>
      <c r="B119" s="8" t="str">
        <f>IF(RAVA3!B133&lt;&gt;0,RAVA3!B133,"")</f>
        <v>Autosuoja</v>
      </c>
      <c r="C119" s="54">
        <f>IF(RAVA3!C133&lt;&gt;0,RAVA3!C133,"")</f>
        <v>5</v>
      </c>
      <c r="D119" s="29" t="str">
        <f>IF(RAVA3!D133&lt;&gt;0,RAVA3!D133,"")</f>
        <v>5</v>
      </c>
      <c r="E119" s="4" t="str">
        <f>IF(RAVA3!E133&lt;&gt;0,RAVA3!E133,"")</f>
        <v>00</v>
      </c>
      <c r="F119" s="4" t="str">
        <f>IF(RAVA3!F133&lt;&gt;0,RAVA3!F133,"")</f>
        <v/>
      </c>
      <c r="G119" s="1" t="str">
        <f>IF(RAVA3!G133&lt;&gt;0,RAVA3!G133,"")</f>
        <v>AUTOT</v>
      </c>
      <c r="H119" s="8" t="e">
        <f>IF(RAVA3!#REF!&lt;&gt;0,RAVA3!#REF!,"")</f>
        <v>#REF!</v>
      </c>
      <c r="I119" s="1" t="e">
        <f>IF(RAVA3!#REF!&lt;&gt;0,RAVA3!#REF!,"")</f>
        <v>#REF!</v>
      </c>
      <c r="J119" s="1" t="e">
        <f>IF(RAVA3!#REF!&lt;&gt;0,RAVA3!#REF!,"")</f>
        <v>#REF!</v>
      </c>
      <c r="K119" s="24" t="str">
        <f>IF(RAVA3!H133&lt;&gt;0,RAVA3!H133,"")</f>
        <v>Autosuojilla tarkoitetaan tiloja, jotka on tarkoitettu autojen tai vastaavien moottoriajoneuvojen säilytykseen.</v>
      </c>
      <c r="L119" s="24" t="str">
        <f>IF(RAVA3!I133&lt;&gt;0,RAVA3!I133,"")</f>
        <v>848/2017 Ympäristöministeriön asetus rakennusten paloturvallisuudesta</v>
      </c>
      <c r="M119" s="6" t="str">
        <f>IF(RAVA3!J133&lt;&gt;0,RAVA3!J133,"")</f>
        <v/>
      </c>
      <c r="N119" s="6">
        <f>RAVA3!K133</f>
        <v>0</v>
      </c>
    </row>
    <row r="120" spans="1:14" ht="16" x14ac:dyDescent="0.2">
      <c r="A120" s="53" t="str">
        <f t="shared" si="1"/>
        <v>000-59</v>
      </c>
      <c r="B120" s="8" t="str">
        <f>IF(RAVA3!B134&lt;&gt;0,RAVA3!B134,"")</f>
        <v>Muu varastotila</v>
      </c>
      <c r="C120" s="54">
        <f>IF(RAVA3!C134&lt;&gt;0,RAVA3!C134,"")</f>
        <v>5</v>
      </c>
      <c r="D120" s="29" t="str">
        <f>IF(RAVA3!D134&lt;&gt;0,RAVA3!D134,"")</f>
        <v>9</v>
      </c>
      <c r="E120" s="4" t="str">
        <f>IF(RAVA3!E134&lt;&gt;0,RAVA3!E134,"")</f>
        <v/>
      </c>
      <c r="F120" s="4" t="str">
        <f>IF(RAVA3!F134&lt;&gt;0,RAVA3!F134,"")</f>
        <v/>
      </c>
      <c r="G120" s="1" t="str">
        <f>IF(RAVA3!G134&lt;&gt;0,RAVA3!G134,"")</f>
        <v>VAR.MUU</v>
      </c>
      <c r="H120" s="8" t="e">
        <f>IF(RAVA3!#REF!&lt;&gt;0,RAVA3!#REF!,"")</f>
        <v>#REF!</v>
      </c>
      <c r="I120" s="1" t="e">
        <f>IF(RAVA3!#REF!&lt;&gt;0,RAVA3!#REF!,"")</f>
        <v>#REF!</v>
      </c>
      <c r="J120" s="1" t="e">
        <f>IF(RAVA3!#REF!&lt;&gt;0,RAVA3!#REF!,"")</f>
        <v>#REF!</v>
      </c>
      <c r="K120" s="10" t="str">
        <f>IF(RAVA3!H134&lt;&gt;0,RAVA3!H134,"")</f>
        <v/>
      </c>
      <c r="L120" s="21" t="str">
        <f>IF(RAVA3!I134&lt;&gt;0,RAVA3!I134,"")</f>
        <v/>
      </c>
      <c r="M120" s="6" t="str">
        <f>IF(RAVA3!J134&lt;&gt;0,RAVA3!J134,"")</f>
        <v/>
      </c>
      <c r="N120" s="6">
        <f>RAVA3!K134</f>
        <v>0</v>
      </c>
    </row>
    <row r="121" spans="1:14" ht="48" hidden="1" x14ac:dyDescent="0.2">
      <c r="A121" s="18" t="str">
        <f t="shared" si="1"/>
        <v>000-59-01</v>
      </c>
      <c r="B121" s="1" t="str">
        <f>IF(RAVA3!B135&lt;&gt;0,RAVA3!B135,"")</f>
        <v>Kemikaalivarasto</v>
      </c>
      <c r="C121" s="7">
        <f>IF(RAVA3!C135&lt;&gt;0,RAVA3!C135,"")</f>
        <v>5</v>
      </c>
      <c r="D121" s="26" t="str">
        <f>IF(RAVA3!D135&lt;&gt;0,RAVA3!D135,"")</f>
        <v>9</v>
      </c>
      <c r="E121" s="4" t="str">
        <f>IF(RAVA3!E135&lt;&gt;0,RAVA3!E135,"")</f>
        <v>01</v>
      </c>
      <c r="F121" s="4" t="str">
        <f>IF(RAVA3!F135&lt;&gt;0,RAVA3!F135,"")</f>
        <v/>
      </c>
      <c r="G121" s="1" t="str">
        <f>IF(RAVA3!G135&lt;&gt;0,RAVA3!G135,"")</f>
        <v>VAR.KEMIKAALI</v>
      </c>
      <c r="H121" s="8" t="e">
        <f>IF(RAVA3!#REF!&lt;&gt;0,RAVA3!#REF!,"")</f>
        <v>#REF!</v>
      </c>
      <c r="I121" s="1" t="e">
        <f>IF(RAVA3!#REF!&lt;&gt;0,RAVA3!#REF!,"")</f>
        <v>#REF!</v>
      </c>
      <c r="J121" s="1" t="e">
        <f>IF(RAVA3!#REF!&lt;&gt;0,RAVA3!#REF!,"")</f>
        <v>#REF!</v>
      </c>
      <c r="K121" s="21" t="str">
        <f>IF(RAVA3!H135&lt;&gt;0,RAVA3!H135,"")</f>
        <v>Kemikaalivarasto on tila, jossa säilytetään kemikaaleja ja muita vaarallisia aineita turvallisesti. Tämän tyyppinen varasto on suunniteltu noudattamaan tiukkoja turvallisuusstandardeja ja määräyksiä, jotka koskevat vaarallisten materiaalien käsittelyä ja säilyttämistä.</v>
      </c>
      <c r="L121" s="21" t="str">
        <f>IF(RAVA3!I135&lt;&gt;0,RAVA3!I135,"")</f>
        <v/>
      </c>
      <c r="M121" s="6" t="str">
        <f>IF(RAVA3!J135&lt;&gt;0,RAVA3!J135,"")</f>
        <v/>
      </c>
      <c r="N121" s="6">
        <f>RAVA3!K135</f>
        <v>0</v>
      </c>
    </row>
    <row r="122" spans="1:14" ht="48" hidden="1" x14ac:dyDescent="0.2">
      <c r="A122" s="18" t="str">
        <f t="shared" si="1"/>
        <v>000-59-02</v>
      </c>
      <c r="B122" s="1" t="str">
        <f>IF(RAVA3!B136&lt;&gt;0,RAVA3!B136,"")</f>
        <v>Palavien aineiden varasto</v>
      </c>
      <c r="C122" s="7">
        <f>IF(RAVA3!C136&lt;&gt;0,RAVA3!C136,"")</f>
        <v>5</v>
      </c>
      <c r="D122" s="26" t="str">
        <f>IF(RAVA3!D136&lt;&gt;0,RAVA3!D136,"")</f>
        <v>9</v>
      </c>
      <c r="E122" s="4" t="str">
        <f>IF(RAVA3!E136&lt;&gt;0,RAVA3!E136,"")</f>
        <v>02</v>
      </c>
      <c r="F122" s="4" t="str">
        <f>IF(RAVA3!F136&lt;&gt;0,RAVA3!F136,"")</f>
        <v/>
      </c>
      <c r="G122" s="1" t="str">
        <f>IF(RAVA3!G136&lt;&gt;0,RAVA3!G136,"")</f>
        <v>VAR.PALAVAT</v>
      </c>
      <c r="H122" s="8" t="e">
        <f>IF(RAVA3!#REF!&lt;&gt;0,RAVA3!#REF!,"")</f>
        <v>#REF!</v>
      </c>
      <c r="I122" s="1" t="e">
        <f>IF(RAVA3!#REF!&lt;&gt;0,RAVA3!#REF!,"")</f>
        <v>#REF!</v>
      </c>
      <c r="J122" s="1" t="e">
        <f>IF(RAVA3!#REF!&lt;&gt;0,RAVA3!#REF!,"")</f>
        <v>#REF!</v>
      </c>
      <c r="K122" s="21" t="str">
        <f>IF(RAVA3!H136&lt;&gt;0,RAVA3!H136,"")</f>
        <v>Palavien aineiden varasto on tila, joka on erityisesti suunniteltu säilyttämään palavia materiaaleja — kuten liuottimia, polttoaineita, ja muita kemikaaleja — turvallisesti. Tämän tyyppisessä varastossa on otettava huomioon useita turvallisuustekijöitä ja noudatettava tiettyjä standardeja ja määräyksiä.</v>
      </c>
      <c r="L122" s="21" t="str">
        <f>IF(RAVA3!I136&lt;&gt;0,RAVA3!I136,"")</f>
        <v/>
      </c>
      <c r="M122" s="6" t="str">
        <f>IF(RAVA3!J136&lt;&gt;0,RAVA3!J136,"")</f>
        <v/>
      </c>
      <c r="N122" s="6">
        <f>RAVA3!K136</f>
        <v>0</v>
      </c>
    </row>
    <row r="123" spans="1:14" ht="64" hidden="1" x14ac:dyDescent="0.2">
      <c r="A123" s="18" t="str">
        <f t="shared" si="1"/>
        <v>000-59-03</v>
      </c>
      <c r="B123" s="1" t="str">
        <f>IF(RAVA3!B137&lt;&gt;0,RAVA3!B137,"")</f>
        <v>Radioaktiivisten aineiden varasto</v>
      </c>
      <c r="C123" s="7">
        <f>IF(RAVA3!C137&lt;&gt;0,RAVA3!C137,"")</f>
        <v>5</v>
      </c>
      <c r="D123" s="26" t="str">
        <f>IF(RAVA3!D137&lt;&gt;0,RAVA3!D137,"")</f>
        <v>9</v>
      </c>
      <c r="E123" s="4" t="str">
        <f>IF(RAVA3!E137&lt;&gt;0,RAVA3!E137,"")</f>
        <v>03</v>
      </c>
      <c r="F123" s="4" t="str">
        <f>IF(RAVA3!F137&lt;&gt;0,RAVA3!F137,"")</f>
        <v/>
      </c>
      <c r="G123" s="1" t="str">
        <f>IF(RAVA3!G137&lt;&gt;0,RAVA3!G137,"")</f>
        <v>VAR.RADIOAKT</v>
      </c>
      <c r="H123" s="8" t="e">
        <f>IF(RAVA3!#REF!&lt;&gt;0,RAVA3!#REF!,"")</f>
        <v>#REF!</v>
      </c>
      <c r="I123" s="1" t="e">
        <f>IF(RAVA3!#REF!&lt;&gt;0,RAVA3!#REF!,"")</f>
        <v>#REF!</v>
      </c>
      <c r="J123" s="1" t="e">
        <f>IF(RAVA3!#REF!&lt;&gt;0,RAVA3!#REF!,"")</f>
        <v>#REF!</v>
      </c>
      <c r="K123" s="21" t="str">
        <f>IF(RAVA3!H137&lt;&gt;0,RAVA3!H137,"")</f>
        <v>Palavien aineiden varasto on tila, joka on varustettu erityisin turvajärjestelyin ja suunniteltu säilyttämään palavia tai helposti syttyviä aineita tietyssä lämpötilassa, alhaisessa kosteustasossa ja hyvin ilmastoidussa tilassa, estääkseen tulipaloja ja räjähdyksiä sekä varmistaakseen henkilöstön ja ympäristön turvallisuuden.</v>
      </c>
      <c r="L123" s="21" t="str">
        <f>IF(RAVA3!I137&lt;&gt;0,RAVA3!I137,"")</f>
        <v/>
      </c>
      <c r="M123" s="6" t="str">
        <f>IF(RAVA3!J137&lt;&gt;0,RAVA3!J137,"")</f>
        <v/>
      </c>
      <c r="N123" s="6">
        <f>RAVA3!K137</f>
        <v>0</v>
      </c>
    </row>
    <row r="124" spans="1:14" ht="32" hidden="1" x14ac:dyDescent="0.2">
      <c r="A124" s="18" t="str">
        <f t="shared" si="1"/>
        <v>000-59-04</v>
      </c>
      <c r="B124" s="1" t="str">
        <f>IF(RAVA3!B138&lt;&gt;0,RAVA3!B138,"")</f>
        <v>Rehuvarasto</v>
      </c>
      <c r="C124" s="7">
        <f>IF(RAVA3!C138&lt;&gt;0,RAVA3!C138,"")</f>
        <v>5</v>
      </c>
      <c r="D124" s="26" t="str">
        <f>IF(RAVA3!D138&lt;&gt;0,RAVA3!D138,"")</f>
        <v>9</v>
      </c>
      <c r="E124" s="4" t="str">
        <f>IF(RAVA3!E138&lt;&gt;0,RAVA3!E138,"")</f>
        <v>04</v>
      </c>
      <c r="F124" s="4" t="str">
        <f>IF(RAVA3!F138&lt;&gt;0,RAVA3!F138,"")</f>
        <v/>
      </c>
      <c r="G124" s="1" t="str">
        <f>IF(RAVA3!G138&lt;&gt;0,RAVA3!G138,"")</f>
        <v>VAR.REHU</v>
      </c>
      <c r="H124" s="8" t="e">
        <f>IF(RAVA3!#REF!&lt;&gt;0,RAVA3!#REF!,"")</f>
        <v>#REF!</v>
      </c>
      <c r="I124" s="1" t="e">
        <f>IF(RAVA3!#REF!&lt;&gt;0,RAVA3!#REF!,"")</f>
        <v>#REF!</v>
      </c>
      <c r="J124" s="1" t="e">
        <f>IF(RAVA3!#REF!&lt;&gt;0,RAVA3!#REF!,"")</f>
        <v>#REF!</v>
      </c>
      <c r="K124" s="21" t="str">
        <f>IF(RAVA3!H138&lt;&gt;0,RAVA3!H138,"")</f>
        <v>Rehuvarasto on tila, jossa säilytetään erilaisia eläinten rehuja, kuten viljoja, pellettiä, heiniä, ja muita eläinrehuja, suojaamassa ne kosteudelta, tuholaisilta ja muilta ulkoisilta tekijöiltä.</v>
      </c>
      <c r="L124" s="21" t="str">
        <f>IF(RAVA3!I138&lt;&gt;0,RAVA3!I138,"")</f>
        <v/>
      </c>
      <c r="M124" s="6" t="str">
        <f>IF(RAVA3!J138&lt;&gt;0,RAVA3!J138,"")</f>
        <v/>
      </c>
      <c r="N124" s="6">
        <f>RAVA3!K138</f>
        <v>0</v>
      </c>
    </row>
    <row r="125" spans="1:14" ht="32" hidden="1" x14ac:dyDescent="0.2">
      <c r="A125" s="18" t="str">
        <f t="shared" si="1"/>
        <v>000-59-05</v>
      </c>
      <c r="B125" s="1" t="str">
        <f>IF(RAVA3!B139&lt;&gt;0,RAVA3!B139,"")</f>
        <v>Lastauslaituri</v>
      </c>
      <c r="C125" s="7">
        <f>IF(RAVA3!C139&lt;&gt;0,RAVA3!C139,"")</f>
        <v>5</v>
      </c>
      <c r="D125" s="26" t="str">
        <f>IF(RAVA3!D139&lt;&gt;0,RAVA3!D139,"")</f>
        <v>9</v>
      </c>
      <c r="E125" s="4" t="str">
        <f>IF(RAVA3!E139&lt;&gt;0,RAVA3!E139,"")</f>
        <v>05</v>
      </c>
      <c r="F125" s="4" t="str">
        <f>IF(RAVA3!F139&lt;&gt;0,RAVA3!F139,"")</f>
        <v/>
      </c>
      <c r="G125" s="1" t="str">
        <f>IF(RAVA3!G139&lt;&gt;0,RAVA3!G139,"")</f>
        <v>LASTAUS</v>
      </c>
      <c r="H125" s="8" t="e">
        <f>IF(RAVA3!#REF!&lt;&gt;0,RAVA3!#REF!,"")</f>
        <v>#REF!</v>
      </c>
      <c r="I125" s="1" t="e">
        <f>IF(RAVA3!#REF!&lt;&gt;0,RAVA3!#REF!,"")</f>
        <v>#REF!</v>
      </c>
      <c r="J125" s="1" t="e">
        <f>IF(RAVA3!#REF!&lt;&gt;0,RAVA3!#REF!,"")</f>
        <v>#REF!</v>
      </c>
      <c r="K125" s="21" t="str">
        <f>IF(RAVA3!H139&lt;&gt;0,RAVA3!H139,"")</f>
        <v>Lastauslaituri on alue tai rakenteellinen tila, joka on suunniteltu helpottamaan tavaroiden lastausta ja purkamista ajoneuvoista, kuten kuorma-autoista, rekka-autoista tai junista.</v>
      </c>
      <c r="L125" s="21" t="str">
        <f>IF(RAVA3!I139&lt;&gt;0,RAVA3!I139,"")</f>
        <v/>
      </c>
      <c r="M125" s="6" t="str">
        <f>IF(RAVA3!J139&lt;&gt;0,RAVA3!J139,"")</f>
        <v/>
      </c>
      <c r="N125" s="6">
        <f>RAVA3!K139</f>
        <v>0</v>
      </c>
    </row>
    <row r="126" spans="1:14" s="38" customFormat="1" ht="16" x14ac:dyDescent="0.2">
      <c r="A126" s="39" t="str">
        <f t="shared" si="1"/>
        <v/>
      </c>
      <c r="B126" s="32" t="str">
        <f>IF(RAVA3!B140&lt;&gt;0,RAVA3!B140,"")</f>
        <v>Ruokailu- ja keittiötilat</v>
      </c>
      <c r="C126" s="55">
        <f>IF(RAVA3!C140&lt;&gt;0,RAVA3!C140,"")</f>
        <v>6</v>
      </c>
      <c r="D126" s="33" t="str">
        <f>IF(RAVA3!D140&lt;&gt;0,RAVA3!D140,"")</f>
        <v/>
      </c>
      <c r="E126" s="34" t="str">
        <f>IF(RAVA3!E140&lt;&gt;0,RAVA3!E140,"")</f>
        <v/>
      </c>
      <c r="F126" s="34" t="str">
        <f>IF(RAVA3!F140&lt;&gt;0,RAVA3!F140,"")</f>
        <v/>
      </c>
      <c r="G126" s="35" t="str">
        <f>IF(RAVA3!G140&lt;&gt;0,RAVA3!G140,"")</f>
        <v/>
      </c>
      <c r="H126" s="32" t="e">
        <f>IF(RAVA3!#REF!&lt;&gt;0,RAVA3!#REF!,"")</f>
        <v>#REF!</v>
      </c>
      <c r="I126" s="32" t="e">
        <f>IF(RAVA3!#REF!&lt;&gt;0,RAVA3!#REF!,"")</f>
        <v>#REF!</v>
      </c>
      <c r="J126" s="35" t="e">
        <f>IF(RAVA3!#REF!&lt;&gt;0,RAVA3!#REF!,"")</f>
        <v>#REF!</v>
      </c>
      <c r="K126" s="36" t="str">
        <f>IF(RAVA3!H140&lt;&gt;0,RAVA3!H140,"")</f>
        <v/>
      </c>
      <c r="L126" s="36" t="str">
        <f>IF(RAVA3!I140&lt;&gt;0,RAVA3!I140,"")</f>
        <v/>
      </c>
      <c r="M126" s="37" t="str">
        <f>IF(RAVA3!J140&lt;&gt;0,RAVA3!J140,"")</f>
        <v/>
      </c>
      <c r="N126" s="37">
        <f>RAVA3!K140</f>
        <v>0</v>
      </c>
    </row>
    <row r="127" spans="1:14" ht="32" x14ac:dyDescent="0.2">
      <c r="A127" s="53" t="str">
        <f t="shared" si="1"/>
        <v>000-61-00</v>
      </c>
      <c r="B127" s="8" t="str">
        <f>IF(RAVA3!B141&lt;&gt;0,RAVA3!B141,"")</f>
        <v>Ruokailutila</v>
      </c>
      <c r="C127" s="54">
        <f>IF(RAVA3!C141&lt;&gt;0,RAVA3!C141,"")</f>
        <v>6</v>
      </c>
      <c r="D127" s="29" t="str">
        <f>IF(RAVA3!D141&lt;&gt;0,RAVA3!D141,"")</f>
        <v>1</v>
      </c>
      <c r="E127" s="4" t="str">
        <f>IF(RAVA3!E141&lt;&gt;0,RAVA3!E141,"")</f>
        <v>00</v>
      </c>
      <c r="F127" s="4" t="str">
        <f>IF(RAVA3!F141&lt;&gt;0,RAVA3!F141,"")</f>
        <v/>
      </c>
      <c r="G127" s="1" t="str">
        <f>IF(RAVA3!G141&lt;&gt;0,RAVA3!G141,"")</f>
        <v>RUOKAILU</v>
      </c>
      <c r="H127" s="8" t="e">
        <f>IF(RAVA3!#REF!&lt;&gt;0,RAVA3!#REF!,"")</f>
        <v>#REF!</v>
      </c>
      <c r="I127" s="1" t="e">
        <f>IF(RAVA3!#REF!&lt;&gt;0,RAVA3!#REF!,"")</f>
        <v>#REF!</v>
      </c>
      <c r="J127" s="1" t="e">
        <f>IF(RAVA3!#REF!&lt;&gt;0,RAVA3!#REF!,"")</f>
        <v>#REF!</v>
      </c>
      <c r="K127" s="10" t="str">
        <f>IF(RAVA3!H141&lt;&gt;0,RAVA3!H141,"")</f>
        <v>Ruokailutila ruokailuun tarkoitettu tila. Tämä tila voi olla osa kotia, toimistoa, koulua, tai muita instituutioita.</v>
      </c>
      <c r="L127" s="21" t="str">
        <f>IF(RAVA3!I141&lt;&gt;0,RAVA3!I141,"")</f>
        <v/>
      </c>
      <c r="M127" s="6" t="str">
        <f>IF(RAVA3!J141&lt;&gt;0,RAVA3!J141,"")</f>
        <v/>
      </c>
      <c r="N127" s="6">
        <f>RAVA3!K141</f>
        <v>0</v>
      </c>
    </row>
    <row r="128" spans="1:14" ht="32" x14ac:dyDescent="0.2">
      <c r="A128" s="53" t="str">
        <f t="shared" si="1"/>
        <v>000-62-00</v>
      </c>
      <c r="B128" s="8" t="str">
        <f>IF(RAVA3!B142&lt;&gt;0,RAVA3!B142,"")</f>
        <v>Työpaikkaruokailutila</v>
      </c>
      <c r="C128" s="54">
        <f>IF(RAVA3!C142&lt;&gt;0,RAVA3!C142,"")</f>
        <v>6</v>
      </c>
      <c r="D128" s="29" t="str">
        <f>IF(RAVA3!D142&lt;&gt;0,RAVA3!D142,"")</f>
        <v>2</v>
      </c>
      <c r="E128" s="4" t="str">
        <f>IF(RAVA3!E142&lt;&gt;0,RAVA3!E142,"")</f>
        <v>00</v>
      </c>
      <c r="F128" s="4" t="str">
        <f>IF(RAVA3!F142&lt;&gt;0,RAVA3!F142,"")</f>
        <v/>
      </c>
      <c r="G128" s="1" t="str">
        <f>IF(RAVA3!G142&lt;&gt;0,RAVA3!G142,"")</f>
        <v>TYÖPAIKKARUOKAILU</v>
      </c>
      <c r="H128" s="8" t="e">
        <f>IF(RAVA3!#REF!&lt;&gt;0,RAVA3!#REF!,"")</f>
        <v>#REF!</v>
      </c>
      <c r="I128" s="1" t="e">
        <f>IF(RAVA3!#REF!&lt;&gt;0,RAVA3!#REF!,"")</f>
        <v>#REF!</v>
      </c>
      <c r="J128" s="1" t="e">
        <f>IF(RAVA3!#REF!&lt;&gt;0,RAVA3!#REF!,"")</f>
        <v>#REF!</v>
      </c>
      <c r="K128" s="10" t="str">
        <f>IF(RAVA3!H142&lt;&gt;0,RAVA3!H142,"")</f>
        <v>Työpaikkaruokailutila on työntekijöiden ruokailuun tarkoitettu tila. Se voi olla erillinen huone tai alue, joka on eristetty työalueista.</v>
      </c>
      <c r="L128" s="21" t="str">
        <f>IF(RAVA3!I142&lt;&gt;0,RAVA3!I142,"")</f>
        <v/>
      </c>
      <c r="M128" s="6" t="str">
        <f>IF(RAVA3!J142&lt;&gt;0,RAVA3!J142,"")</f>
        <v/>
      </c>
      <c r="N128" s="6">
        <f>RAVA3!K142</f>
        <v>0</v>
      </c>
    </row>
    <row r="129" spans="1:14" ht="32" x14ac:dyDescent="0.2">
      <c r="A129" s="53" t="str">
        <f t="shared" si="1"/>
        <v>000-63-00</v>
      </c>
      <c r="B129" s="8" t="str">
        <f>IF(RAVA3!B143&lt;&gt;0,RAVA3!B143,"")</f>
        <v>Yleisöruokailutila</v>
      </c>
      <c r="C129" s="54">
        <f>IF(RAVA3!C143&lt;&gt;0,RAVA3!C143,"")</f>
        <v>6</v>
      </c>
      <c r="D129" s="29" t="str">
        <f>IF(RAVA3!D143&lt;&gt;0,RAVA3!D143,"")</f>
        <v>3</v>
      </c>
      <c r="E129" s="4" t="str">
        <f>IF(RAVA3!E143&lt;&gt;0,RAVA3!E143,"")</f>
        <v>00</v>
      </c>
      <c r="F129" s="4" t="str">
        <f>IF(RAVA3!F143&lt;&gt;0,RAVA3!F143,"")</f>
        <v/>
      </c>
      <c r="G129" s="1" t="str">
        <f>IF(RAVA3!G143&lt;&gt;0,RAVA3!G143,"")</f>
        <v>YLEISÖRUOKAILU</v>
      </c>
      <c r="H129" s="8" t="e">
        <f>IF(RAVA3!#REF!&lt;&gt;0,RAVA3!#REF!,"")</f>
        <v>#REF!</v>
      </c>
      <c r="I129" s="1" t="e">
        <f>IF(RAVA3!#REF!&lt;&gt;0,RAVA3!#REF!,"")</f>
        <v>#REF!</v>
      </c>
      <c r="J129" s="1" t="e">
        <f>IF(RAVA3!#REF!&lt;&gt;0,RAVA3!#REF!,"")</f>
        <v>#REF!</v>
      </c>
      <c r="K129" s="10" t="str">
        <f>IF(RAVA3!H143&lt;&gt;0,RAVA3!H143,"")</f>
        <v>Yleisöruokailutila on suuren ihmisjoukon ruokailutila. Se voi olla osa ravintolaa, ostoskeskusta, koulua, yliopistoa tai muuta laitosta.</v>
      </c>
      <c r="L129" s="21" t="str">
        <f>IF(RAVA3!I143&lt;&gt;0,RAVA3!I143,"")</f>
        <v/>
      </c>
      <c r="M129" s="6" t="str">
        <f>IF(RAVA3!J143&lt;&gt;0,RAVA3!J143,"")</f>
        <v/>
      </c>
      <c r="N129" s="6">
        <f>RAVA3!K143</f>
        <v>0</v>
      </c>
    </row>
    <row r="130" spans="1:14" s="11" customFormat="1" ht="16" x14ac:dyDescent="0.2">
      <c r="A130" s="53" t="str">
        <f t="shared" si="1"/>
        <v>000-64-00</v>
      </c>
      <c r="B130" s="8" t="str">
        <f>IF(RAVA3!B144&lt;&gt;0,RAVA3!B144,"")</f>
        <v>Keittiötila</v>
      </c>
      <c r="C130" s="54">
        <f>IF(RAVA3!C144&lt;&gt;0,RAVA3!C144,"")</f>
        <v>6</v>
      </c>
      <c r="D130" s="29" t="str">
        <f>IF(RAVA3!D144&lt;&gt;0,RAVA3!D144,"")</f>
        <v>4</v>
      </c>
      <c r="E130" s="4" t="str">
        <f>IF(RAVA3!E144&lt;&gt;0,RAVA3!E144,"")</f>
        <v>00</v>
      </c>
      <c r="F130" s="4" t="str">
        <f>IF(RAVA3!F144&lt;&gt;0,RAVA3!F144,"")</f>
        <v/>
      </c>
      <c r="G130" s="1" t="str">
        <f>IF(RAVA3!G144&lt;&gt;0,RAVA3!G144,"")</f>
        <v>K</v>
      </c>
      <c r="H130" s="8" t="e">
        <f>IF(RAVA3!#REF!&lt;&gt;0,RAVA3!#REF!,"")</f>
        <v>#REF!</v>
      </c>
      <c r="I130" s="1" t="e">
        <f>IF(RAVA3!#REF!&lt;&gt;0,RAVA3!#REF!,"")</f>
        <v>#REF!</v>
      </c>
      <c r="J130" s="1" t="e">
        <f>IF(RAVA3!#REF!&lt;&gt;0,RAVA3!#REF!,"")</f>
        <v>#REF!</v>
      </c>
      <c r="K130" s="10" t="str">
        <f>IF(RAVA3!H144&lt;&gt;0,RAVA3!H144,"")</f>
        <v>Keittiötila on ruoan valmistukseen ja säilytykseen tarkoitettu tila.</v>
      </c>
      <c r="L130" s="21" t="str">
        <f>IF(RAVA3!I144&lt;&gt;0,RAVA3!I144,"")</f>
        <v/>
      </c>
      <c r="M130" s="6" t="str">
        <f>IF(RAVA3!J144&lt;&gt;0,RAVA3!J144,"")</f>
        <v/>
      </c>
      <c r="N130" s="6">
        <f>RAVA3!K144</f>
        <v>0</v>
      </c>
    </row>
    <row r="131" spans="1:14" s="11" customFormat="1" ht="64" hidden="1" x14ac:dyDescent="0.2">
      <c r="A131" s="18" t="str">
        <f t="shared" si="1"/>
        <v>000-64-01</v>
      </c>
      <c r="B131" s="1" t="str">
        <f>IF(RAVA3!B145&lt;&gt;0,RAVA3!B145,"")</f>
        <v>Minikeittiö</v>
      </c>
      <c r="C131" s="7">
        <f>IF(RAVA3!C145&lt;&gt;0,RAVA3!C145,"")</f>
        <v>6</v>
      </c>
      <c r="D131" s="26" t="str">
        <f>IF(RAVA3!D145&lt;&gt;0,RAVA3!D145,"")</f>
        <v>4</v>
      </c>
      <c r="E131" s="4" t="str">
        <f>IF(RAVA3!E145&lt;&gt;0,RAVA3!E145,"")</f>
        <v>01</v>
      </c>
      <c r="F131" s="4" t="str">
        <f>IF(RAVA3!F145&lt;&gt;0,RAVA3!F145,"")</f>
        <v/>
      </c>
      <c r="G131" s="1" t="str">
        <f>IF(RAVA3!G145&lt;&gt;0,RAVA3!G145,"")</f>
        <v>MINIK</v>
      </c>
      <c r="H131" s="8" t="e">
        <f>IF(RAVA3!#REF!&lt;&gt;0,RAVA3!#REF!,"")</f>
        <v>#REF!</v>
      </c>
      <c r="I131" s="1" t="e">
        <f>IF(RAVA3!#REF!&lt;&gt;0,RAVA3!#REF!,"")</f>
        <v>#REF!</v>
      </c>
      <c r="J131" s="1" t="e">
        <f>IF(RAVA3!#REF!&lt;&gt;0,RAVA3!#REF!,"")</f>
        <v>#REF!</v>
      </c>
      <c r="K131" s="21" t="str">
        <f>IF(RAVA3!H145&lt;&gt;0,RAVA3!H145,"")</f>
        <v>Minikeittiö on pieni, tehokkaasti suunniteltu keittiötila, joka sisältää välttämättömimmät laitteet ja varusteet ruoanvalmistukseen ja ruokailuun tiiviissä paketissa. Minikeittiöitä käytetään usein tilaa säästäväksi ratkaisuksi pienissä asunnoissa, toimistoissa, opiskelija-asunnoissa tai muissa paikoissa, joissa tila on rajoitettua.</v>
      </c>
      <c r="L131" s="21" t="str">
        <f>IF(RAVA3!I145&lt;&gt;0,RAVA3!I145,"")</f>
        <v/>
      </c>
      <c r="M131" s="6" t="str">
        <f>IF(RAVA3!J145&lt;&gt;0,RAVA3!J145,"")</f>
        <v/>
      </c>
      <c r="N131" s="6">
        <f>RAVA3!K145</f>
        <v>0</v>
      </c>
    </row>
    <row r="132" spans="1:14" s="11" customFormat="1" ht="48" hidden="1" x14ac:dyDescent="0.2">
      <c r="A132" s="18" t="str">
        <f t="shared" si="1"/>
        <v>000-64-03</v>
      </c>
      <c r="B132" s="1" t="str">
        <f>IF(RAVA3!B146&lt;&gt;0,RAVA3!B146,"")</f>
        <v>Suurtalouskeittiö</v>
      </c>
      <c r="C132" s="7">
        <f>IF(RAVA3!C146&lt;&gt;0,RAVA3!C146,"")</f>
        <v>6</v>
      </c>
      <c r="D132" s="26" t="str">
        <f>IF(RAVA3!D146&lt;&gt;0,RAVA3!D146,"")</f>
        <v>4</v>
      </c>
      <c r="E132" s="4" t="str">
        <f>IF(RAVA3!E146&lt;&gt;0,RAVA3!E146,"")</f>
        <v>03</v>
      </c>
      <c r="F132" s="4" t="str">
        <f>IF(RAVA3!F146&lt;&gt;0,RAVA3!F146,"")</f>
        <v/>
      </c>
      <c r="G132" s="1" t="str">
        <f>IF(RAVA3!G146&lt;&gt;0,RAVA3!G146,"")</f>
        <v>TALOUSK</v>
      </c>
      <c r="H132" s="8" t="e">
        <f>IF(RAVA3!#REF!&lt;&gt;0,RAVA3!#REF!,"")</f>
        <v>#REF!</v>
      </c>
      <c r="I132" s="1" t="e">
        <f>IF(RAVA3!#REF!&lt;&gt;0,RAVA3!#REF!,"")</f>
        <v>#REF!</v>
      </c>
      <c r="J132" s="1" t="e">
        <f>IF(RAVA3!#REF!&lt;&gt;0,RAVA3!#REF!,"")</f>
        <v>#REF!</v>
      </c>
      <c r="K132" s="21" t="str">
        <f>IF(RAVA3!H146&lt;&gt;0,RAVA3!H146,"")</f>
        <v>Suurtalouskeittiö on keittiö, joka on tarkoitettu suurien ruoka-annosmäärien valmistukseen. Se voi palvella esimerkiksi kouluja, sairaaloita, hotelleja, ravintoloita tai muita laitoksia, joissa tarvitaan suuria määriä ruokaa kerralla.</v>
      </c>
      <c r="L132" s="21" t="str">
        <f>IF(RAVA3!I146&lt;&gt;0,RAVA3!I146,"")</f>
        <v/>
      </c>
      <c r="M132" s="6" t="str">
        <f>IF(RAVA3!J146&lt;&gt;0,RAVA3!J146,"")</f>
        <v/>
      </c>
      <c r="N132" s="6">
        <f>RAVA3!K146</f>
        <v>0</v>
      </c>
    </row>
    <row r="133" spans="1:14" s="11" customFormat="1" ht="32" x14ac:dyDescent="0.2">
      <c r="A133" s="53" t="str">
        <f t="shared" si="1"/>
        <v>000-65-00</v>
      </c>
      <c r="B133" s="8" t="str">
        <f>IF(RAVA3!B147&lt;&gt;0,RAVA3!B147,"")</f>
        <v>Keittiön kylmäsäilytystila</v>
      </c>
      <c r="C133" s="54">
        <f>IF(RAVA3!C147&lt;&gt;0,RAVA3!C147,"")</f>
        <v>6</v>
      </c>
      <c r="D133" s="29" t="str">
        <f>IF(RAVA3!D147&lt;&gt;0,RAVA3!D147,"")</f>
        <v>5</v>
      </c>
      <c r="E133" s="4" t="str">
        <f>IF(RAVA3!E147&lt;&gt;0,RAVA3!E147,"")</f>
        <v>00</v>
      </c>
      <c r="F133" s="4" t="str">
        <f>IF(RAVA3!F147&lt;&gt;0,RAVA3!F147,"")</f>
        <v/>
      </c>
      <c r="G133" s="1" t="str">
        <f>IF(RAVA3!G147&lt;&gt;0,RAVA3!G147,"")</f>
        <v>KYLMÄ</v>
      </c>
      <c r="H133" s="8" t="e">
        <f>IF(RAVA3!#REF!&lt;&gt;0,RAVA3!#REF!,"")</f>
        <v>#REF!</v>
      </c>
      <c r="I133" s="1" t="e">
        <f>IF(RAVA3!#REF!&lt;&gt;0,RAVA3!#REF!,"")</f>
        <v>#REF!</v>
      </c>
      <c r="J133" s="1" t="e">
        <f>IF(RAVA3!#REF!&lt;&gt;0,RAVA3!#REF!,"")</f>
        <v>#REF!</v>
      </c>
      <c r="K133" s="21" t="str">
        <f>IF(RAVA3!H147&lt;&gt;0,RAVA3!H147,"")</f>
        <v>Kylmäsäilytystila on alue tai tila, jossa säilytetään elintarvikkeita viileässä lämpötilassa pilaantumisen estämiseksi ja tuoreuden säilyttämiseksi.</v>
      </c>
      <c r="L133" s="21" t="str">
        <f>IF(RAVA3!I147&lt;&gt;0,RAVA3!I147,"")</f>
        <v/>
      </c>
      <c r="M133" s="6" t="str">
        <f>IF(RAVA3!J147&lt;&gt;0,RAVA3!J147,"")</f>
        <v/>
      </c>
      <c r="N133" s="6">
        <f>RAVA3!K147</f>
        <v>0</v>
      </c>
    </row>
    <row r="134" spans="1:14" s="11" customFormat="1" ht="16" x14ac:dyDescent="0.2">
      <c r="A134" s="53" t="str">
        <f t="shared" si="1"/>
        <v>000-69-00</v>
      </c>
      <c r="B134" s="8" t="str">
        <f>IF(RAVA3!B150&lt;&gt;0,RAVA3!B150,"")</f>
        <v>Muu ruokailu- tai keittiötila</v>
      </c>
      <c r="C134" s="54">
        <f>IF(RAVA3!C150&lt;&gt;0,RAVA3!C150,"")</f>
        <v>6</v>
      </c>
      <c r="D134" s="29" t="str">
        <f>IF(RAVA3!D150&lt;&gt;0,RAVA3!D150,"")</f>
        <v>9</v>
      </c>
      <c r="E134" s="4" t="str">
        <f>IF(RAVA3!E150&lt;&gt;0,RAVA3!E150,"")</f>
        <v>00</v>
      </c>
      <c r="F134" s="4" t="str">
        <f>IF(RAVA3!F150&lt;&gt;0,RAVA3!F150,"")</f>
        <v/>
      </c>
      <c r="G134" s="1" t="str">
        <f>IF(RAVA3!G150&lt;&gt;0,RAVA3!G150,"")</f>
        <v/>
      </c>
      <c r="H134" s="8" t="e">
        <f>IF(RAVA3!#REF!&lt;&gt;0,RAVA3!#REF!,"")</f>
        <v>#REF!</v>
      </c>
      <c r="I134" s="1" t="e">
        <f>IF(RAVA3!#REF!&lt;&gt;0,RAVA3!#REF!,"")</f>
        <v>#REF!</v>
      </c>
      <c r="J134" s="1" t="e">
        <f>IF(RAVA3!#REF!&lt;&gt;0,RAVA3!#REF!,"")</f>
        <v>#REF!</v>
      </c>
      <c r="K134" s="10" t="str">
        <f>IF(RAVA3!H150&lt;&gt;0,RAVA3!H150,"")</f>
        <v/>
      </c>
      <c r="L134" s="21" t="str">
        <f>IF(RAVA3!I150&lt;&gt;0,RAVA3!I150,"")</f>
        <v/>
      </c>
      <c r="M134" s="6" t="str">
        <f>IF(RAVA3!J150&lt;&gt;0,RAVA3!J150,"")</f>
        <v/>
      </c>
      <c r="N134" s="6">
        <f>RAVA3!K150</f>
        <v>0</v>
      </c>
    </row>
    <row r="135" spans="1:14" s="38" customFormat="1" ht="16" x14ac:dyDescent="0.2">
      <c r="A135" s="39" t="str">
        <f t="shared" ref="A135:A185" si="2">IF(C135="","VIRHE",IF(LEN(D135)&gt;0,IF(AND(E135&lt;&gt;"",F135&lt;&gt;""),A$1&amp;$B$2&amp;C135&amp;D135&amp;$B$2&amp;E135&amp;$B$2&amp;F135, IF(E135&lt;&gt;"", A$1&amp;$B$2&amp;C135&amp;D135&amp;$B$2&amp;E135,A$1&amp;$B$2&amp;C135&amp;D135)),""))</f>
        <v/>
      </c>
      <c r="B135" s="32" t="str">
        <f>IF(RAVA3!B151&lt;&gt;0,RAVA3!B151,"")</f>
        <v>Sosiaali- ja virkistystilat</v>
      </c>
      <c r="C135" s="55">
        <f>IF(RAVA3!C151&lt;&gt;0,RAVA3!C151,"")</f>
        <v>7</v>
      </c>
      <c r="D135" s="33" t="str">
        <f>IF(RAVA3!D151&lt;&gt;0,RAVA3!D151,"")</f>
        <v/>
      </c>
      <c r="E135" s="34" t="str">
        <f>IF(RAVA3!E151&lt;&gt;0,RAVA3!E151,"")</f>
        <v/>
      </c>
      <c r="F135" s="34" t="str">
        <f>IF(RAVA3!F151&lt;&gt;0,RAVA3!F151,"")</f>
        <v/>
      </c>
      <c r="G135" s="35" t="str">
        <f>IF(RAVA3!G151&lt;&gt;0,RAVA3!G151,"")</f>
        <v/>
      </c>
      <c r="H135" s="32" t="e">
        <f>IF(RAVA3!#REF!&lt;&gt;0,RAVA3!#REF!,"")</f>
        <v>#REF!</v>
      </c>
      <c r="I135" s="32" t="e">
        <f>IF(RAVA3!#REF!&lt;&gt;0,RAVA3!#REF!,"")</f>
        <v>#REF!</v>
      </c>
      <c r="J135" s="35" t="e">
        <f>IF(RAVA3!#REF!&lt;&gt;0,RAVA3!#REF!,"")</f>
        <v>#REF!</v>
      </c>
      <c r="K135" s="36" t="str">
        <f>IF(RAVA3!H151&lt;&gt;0,RAVA3!H151,"")</f>
        <v/>
      </c>
      <c r="L135" s="36" t="str">
        <f>IF(RAVA3!I151&lt;&gt;0,RAVA3!I151,"")</f>
        <v/>
      </c>
      <c r="M135" s="37" t="str">
        <f>IF(RAVA3!J151&lt;&gt;0,RAVA3!J151,"")</f>
        <v/>
      </c>
      <c r="N135" s="37">
        <f>RAVA3!K151</f>
        <v>0</v>
      </c>
    </row>
    <row r="136" spans="1:14" s="11" customFormat="1" ht="48" x14ac:dyDescent="0.2">
      <c r="A136" s="53" t="str">
        <f t="shared" si="2"/>
        <v>000-71-00</v>
      </c>
      <c r="B136" s="8" t="str">
        <f>IF(RAVA3!B152&lt;&gt;0,RAVA3!B152,"")</f>
        <v>Pukutila</v>
      </c>
      <c r="C136" s="54">
        <f>IF(RAVA3!C152&lt;&gt;0,RAVA3!C152,"")</f>
        <v>7</v>
      </c>
      <c r="D136" s="29" t="str">
        <f>IF(RAVA3!D152&lt;&gt;0,RAVA3!D152,"")</f>
        <v>1</v>
      </c>
      <c r="E136" s="4" t="str">
        <f>IF(RAVA3!E152&lt;&gt;0,RAVA3!E152,"")</f>
        <v>00</v>
      </c>
      <c r="F136" s="4" t="str">
        <f>IF(RAVA3!F152&lt;&gt;0,RAVA3!F152,"")</f>
        <v/>
      </c>
      <c r="G136" s="1" t="str">
        <f>IF(RAVA3!G152&lt;&gt;0,RAVA3!G152,"")</f>
        <v>PUKUH</v>
      </c>
      <c r="H136" s="8" t="e">
        <f>IF(RAVA3!#REF!&lt;&gt;0,RAVA3!#REF!,"")</f>
        <v>#REF!</v>
      </c>
      <c r="I136" s="1" t="e">
        <f>IF(RAVA3!#REF!&lt;&gt;0,RAVA3!#REF!,"")</f>
        <v>#REF!</v>
      </c>
      <c r="J136" s="1" t="e">
        <f>IF(RAVA3!#REF!&lt;&gt;0,RAVA3!#REF!,"")</f>
        <v>#REF!</v>
      </c>
      <c r="K136" s="10" t="str">
        <f>IF(RAVA3!H152&lt;&gt;0,RAVA3!H152,"")</f>
        <v>Pukutila on vaatteiden vaihtoa, säilytystä ja henkilökohtaista huoltoa varten tarkoitettu tila. Pukutiloja löytyy erilaisista laitoksista kuten yrityksistä, kouluista, urheiluhalleista ja kulttuurilaitoksista.</v>
      </c>
      <c r="L136" s="21" t="str">
        <f>IF(RAVA3!I152&lt;&gt;0,RAVA3!I152,"")</f>
        <v/>
      </c>
      <c r="M136" s="6" t="str">
        <f>IF(RAVA3!J152&lt;&gt;0,RAVA3!J152,"")</f>
        <v/>
      </c>
      <c r="N136" s="6">
        <f>RAVA3!K152</f>
        <v>0</v>
      </c>
    </row>
    <row r="137" spans="1:14" s="11" customFormat="1" ht="16" x14ac:dyDescent="0.2">
      <c r="A137" s="53" t="str">
        <f t="shared" si="2"/>
        <v>000-72-00</v>
      </c>
      <c r="B137" s="8" t="str">
        <f>IF(RAVA3!B153&lt;&gt;0,RAVA3!B153,"")</f>
        <v>Pesutila</v>
      </c>
      <c r="C137" s="54">
        <f>IF(RAVA3!C153&lt;&gt;0,RAVA3!C153,"")</f>
        <v>7</v>
      </c>
      <c r="D137" s="29" t="str">
        <f>IF(RAVA3!D153&lt;&gt;0,RAVA3!D153,"")</f>
        <v>2</v>
      </c>
      <c r="E137" s="4" t="str">
        <f>IF(RAVA3!E153&lt;&gt;0,RAVA3!E153,"")</f>
        <v>00</v>
      </c>
      <c r="F137" s="4" t="str">
        <f>IF(RAVA3!F153&lt;&gt;0,RAVA3!F153,"")</f>
        <v/>
      </c>
      <c r="G137" s="1" t="str">
        <f>IF(RAVA3!G153&lt;&gt;0,RAVA3!G153,"")</f>
        <v>PH</v>
      </c>
      <c r="H137" s="8" t="e">
        <f>IF(RAVA3!#REF!&lt;&gt;0,RAVA3!#REF!,"")</f>
        <v>#REF!</v>
      </c>
      <c r="I137" s="1" t="e">
        <f>IF(RAVA3!#REF!&lt;&gt;0,RAVA3!#REF!,"")</f>
        <v>#REF!</v>
      </c>
      <c r="J137" s="1" t="e">
        <f>IF(RAVA3!#REF!&lt;&gt;0,RAVA3!#REF!,"")</f>
        <v>#REF!</v>
      </c>
      <c r="K137" s="10" t="str">
        <f>IF(RAVA3!H153&lt;&gt;0,RAVA3!H153,"")</f>
        <v>Pesutila on henkilökohtaista hygieniaa ja puhdistusta varten tarkoitettu tila.</v>
      </c>
      <c r="L137" s="21" t="str">
        <f>IF(RAVA3!I153&lt;&gt;0,RAVA3!I153,"")</f>
        <v/>
      </c>
      <c r="M137" s="6" t="str">
        <f>IF(RAVA3!J153&lt;&gt;0,RAVA3!J153,"")</f>
        <v/>
      </c>
      <c r="N137" s="6">
        <f>RAVA3!K153</f>
        <v>0</v>
      </c>
    </row>
    <row r="138" spans="1:14" s="11" customFormat="1" ht="32" hidden="1" x14ac:dyDescent="0.2">
      <c r="A138" s="18" t="str">
        <f t="shared" si="2"/>
        <v>000-72-01</v>
      </c>
      <c r="B138" s="1" t="str">
        <f>IF(RAVA3!B154&lt;&gt;0,RAVA3!B154,"")</f>
        <v>Kylpyhuone</v>
      </c>
      <c r="C138" s="7">
        <f>IF(RAVA3!C154&lt;&gt;0,RAVA3!C154,"")</f>
        <v>7</v>
      </c>
      <c r="D138" s="26" t="str">
        <f>IF(RAVA3!D154&lt;&gt;0,RAVA3!D154,"")</f>
        <v>2</v>
      </c>
      <c r="E138" s="4" t="str">
        <f>IF(RAVA3!E154&lt;&gt;0,RAVA3!E154,"")</f>
        <v>01</v>
      </c>
      <c r="F138" s="4" t="str">
        <f>IF(RAVA3!F154&lt;&gt;0,RAVA3!F154,"")</f>
        <v/>
      </c>
      <c r="G138" s="1" t="str">
        <f>IF(RAVA3!G154&lt;&gt;0,RAVA3!G154,"")</f>
        <v>KPH</v>
      </c>
      <c r="H138" s="8" t="e">
        <f>IF(RAVA3!#REF!&lt;&gt;0,RAVA3!#REF!,"")</f>
        <v>#REF!</v>
      </c>
      <c r="I138" s="1" t="e">
        <f>IF(RAVA3!#REF!&lt;&gt;0,RAVA3!#REF!,"")</f>
        <v>#REF!</v>
      </c>
      <c r="J138" s="1" t="e">
        <f>IF(RAVA3!#REF!&lt;&gt;0,RAVA3!#REF!,"")</f>
        <v>#REF!</v>
      </c>
      <c r="K138" s="21" t="str">
        <f>IF(RAVA3!H154&lt;&gt;0,RAVA3!H154,"")</f>
        <v>Kylpyhuone on tila, joka on tarkoitettu henkilökohtaisen hygienian ylläpitämiseen. Tila sisältää saniteettivarusteita kuten suihku tai amme, jotka tukevat päivittäistä hygienianhoitoa.</v>
      </c>
      <c r="L138" s="21" t="str">
        <f>IF(RAVA3!I154&lt;&gt;0,RAVA3!I154,"")</f>
        <v/>
      </c>
      <c r="M138" s="6" t="str">
        <f>IF(RAVA3!J154&lt;&gt;0,RAVA3!J154,"")</f>
        <v/>
      </c>
      <c r="N138" s="6">
        <f>RAVA3!K154</f>
        <v>0</v>
      </c>
    </row>
    <row r="139" spans="1:14" s="11" customFormat="1" ht="32" hidden="1" x14ac:dyDescent="0.2">
      <c r="A139" s="18" t="str">
        <f t="shared" si="2"/>
        <v>000-12-00-03</v>
      </c>
      <c r="B139" s="1" t="str">
        <f>IF(RAVA3!B18&lt;&gt;0,RAVA3!B18,"")</f>
        <v>Kodinhoitotila</v>
      </c>
      <c r="C139" s="7" t="str">
        <f>IF(RAVA3!C18&lt;&gt;0,RAVA3!C18,"")</f>
        <v>1</v>
      </c>
      <c r="D139" s="26" t="str">
        <f>IF(RAVA3!D18&lt;&gt;0,RAVA3!D18,"")</f>
        <v>2</v>
      </c>
      <c r="E139" s="4" t="str">
        <f>IF(RAVA3!E18&lt;&gt;0,RAVA3!E18,"")</f>
        <v>00</v>
      </c>
      <c r="F139" s="4" t="str">
        <f>IF(RAVA3!F18&lt;&gt;0,RAVA3!F18,"")</f>
        <v>03</v>
      </c>
      <c r="G139" s="1" t="str">
        <f>IF(RAVA3!G18&lt;&gt;0,RAVA3!G18,"")</f>
        <v>KHH</v>
      </c>
      <c r="H139" s="8" t="e">
        <f>IF(RAVA3!#REF!&lt;&gt;0,RAVA3!#REF!,"")</f>
        <v>#REF!</v>
      </c>
      <c r="I139" s="1" t="e">
        <f>IF(RAVA3!#REF!&lt;&gt;0,RAVA3!#REF!,"")</f>
        <v>#REF!</v>
      </c>
      <c r="J139" s="1" t="e">
        <f>IF(RAVA3!#REF!&lt;&gt;0,RAVA3!#REF!,"")</f>
        <v>#REF!</v>
      </c>
      <c r="K139" s="21" t="str">
        <f>IF(RAVA3!H18&lt;&gt;0,RAVA3!H18,"")</f>
        <v xml:space="preserve">Kodinhoitotila on asunnon tila, jossa voidaan suorittaa erilaisia kodinhoitotehtäviä, kuten pyykinpesua, silitystä ja muita kodinhoitoon liittyviä huolto- ja puhdistustehtäviä. </v>
      </c>
      <c r="L139" s="21" t="str">
        <f>IF(RAVA3!I18&lt;&gt;0,RAVA3!I18,"")</f>
        <v/>
      </c>
      <c r="M139" s="6" t="str">
        <f>IF(RAVA3!J18&lt;&gt;0,RAVA3!J18,"")</f>
        <v/>
      </c>
      <c r="N139" s="6">
        <f>RAVA3!K18</f>
        <v>0</v>
      </c>
    </row>
    <row r="140" spans="1:14" s="11" customFormat="1" ht="48" x14ac:dyDescent="0.2">
      <c r="A140" s="53" t="str">
        <f t="shared" si="2"/>
        <v>000-73-00</v>
      </c>
      <c r="B140" s="8" t="str">
        <f>IF(RAVA3!B155&lt;&gt;0,RAVA3!B155,"")</f>
        <v>WC-tila</v>
      </c>
      <c r="C140" s="54">
        <f>IF(RAVA3!C155&lt;&gt;0,RAVA3!C155,"")</f>
        <v>7</v>
      </c>
      <c r="D140" s="29" t="str">
        <f>IF(RAVA3!D155&lt;&gt;0,RAVA3!D155,"")</f>
        <v>3</v>
      </c>
      <c r="E140" s="4" t="str">
        <f>IF(RAVA3!E155&lt;&gt;0,RAVA3!E155,"")</f>
        <v>00</v>
      </c>
      <c r="F140" s="4" t="str">
        <f>IF(RAVA3!F155&lt;&gt;0,RAVA3!F155,"")</f>
        <v/>
      </c>
      <c r="G140" s="1" t="str">
        <f>IF(RAVA3!G155&lt;&gt;0,RAVA3!G155,"")</f>
        <v>WC</v>
      </c>
      <c r="H140" s="8" t="e">
        <f>IF(RAVA3!#REF!&lt;&gt;0,RAVA3!#REF!,"")</f>
        <v>#REF!</v>
      </c>
      <c r="I140" s="1" t="e">
        <f>IF(RAVA3!#REF!&lt;&gt;0,RAVA3!#REF!,"")</f>
        <v>#REF!</v>
      </c>
      <c r="J140" s="1" t="e">
        <f>IF(RAVA3!#REF!&lt;&gt;0,RAVA3!#REF!,"")</f>
        <v>#REF!</v>
      </c>
      <c r="K140" s="10" t="str">
        <f>IF(RAVA3!H155&lt;&gt;0,RAVA3!H155,"")</f>
        <v>WC-tila tarkoittaa käymälää, eli tilaa, jossa on wc-istuin ja usein myös käsienpesuallas. Se on tarkoitettu yksityiseksi tilaksi, jossa ihmiset voivat hoitaa henkilökohtaisia tarpeitaan, kuten virtsaamista tai ulostamista ja huolehtia henkilökohtaisesta hygieniastaan.</v>
      </c>
      <c r="L140" s="21" t="str">
        <f>IF(RAVA3!I155&lt;&gt;0,RAVA3!I155,"")</f>
        <v/>
      </c>
      <c r="M140" s="6" t="str">
        <f>IF(RAVA3!J155&lt;&gt;0,RAVA3!J155,"")</f>
        <v/>
      </c>
      <c r="N140" s="6">
        <f>RAVA3!K155</f>
        <v>0</v>
      </c>
    </row>
    <row r="141" spans="1:14" s="11" customFormat="1" ht="32" hidden="1" x14ac:dyDescent="0.2">
      <c r="A141" s="18" t="str">
        <f t="shared" si="2"/>
        <v>000-73-02</v>
      </c>
      <c r="B141" s="1" t="str">
        <f>IF(RAVA3!B156&lt;&gt;0,RAVA3!B156,"")</f>
        <v>Yleisö WC</v>
      </c>
      <c r="C141" s="7">
        <f>IF(RAVA3!C156&lt;&gt;0,RAVA3!C156,"")</f>
        <v>7</v>
      </c>
      <c r="D141" s="26" t="str">
        <f>IF(RAVA3!D156&lt;&gt;0,RAVA3!D156,"")</f>
        <v>3</v>
      </c>
      <c r="E141" s="4" t="str">
        <f>IF(RAVA3!E156&lt;&gt;0,RAVA3!E156,"")</f>
        <v>02</v>
      </c>
      <c r="F141" s="4" t="str">
        <f>IF(RAVA3!F156&lt;&gt;0,RAVA3!F156,"")</f>
        <v/>
      </c>
      <c r="G141" s="1" t="str">
        <f>IF(RAVA3!G156&lt;&gt;0,RAVA3!G156,"")</f>
        <v>WC.YLEISÖ</v>
      </c>
      <c r="H141" s="8" t="e">
        <f>IF(RAVA3!#REF!&lt;&gt;0,RAVA3!#REF!,"")</f>
        <v>#REF!</v>
      </c>
      <c r="I141" s="1" t="e">
        <f>IF(RAVA3!#REF!&lt;&gt;0,RAVA3!#REF!,"")</f>
        <v>#REF!</v>
      </c>
      <c r="J141" s="1" t="e">
        <f>IF(RAVA3!#REF!&lt;&gt;0,RAVA3!#REF!,"")</f>
        <v>#REF!</v>
      </c>
      <c r="K141" s="21" t="str">
        <f>IF(RAVA3!H156&lt;&gt;0,RAVA3!H156,"")</f>
        <v>Yleisö WC tarkoittaa WC-tilaa, joka on avoin suurelle joukolle ihmisiä ja joka sijaitsee yleensä julkisissa tiloissa kuten ostoskeskuksissa, ravintoloissa, puistoissa tai lentokentillä.</v>
      </c>
      <c r="L141" s="21" t="str">
        <f>IF(RAVA3!I156&lt;&gt;0,RAVA3!I156,"")</f>
        <v/>
      </c>
      <c r="M141" s="6" t="str">
        <f>IF(RAVA3!J156&lt;&gt;0,RAVA3!J156,"")</f>
        <v/>
      </c>
      <c r="N141" s="6">
        <f>RAVA3!K156</f>
        <v>0</v>
      </c>
    </row>
    <row r="142" spans="1:14" s="11" customFormat="1" ht="48" hidden="1" x14ac:dyDescent="0.2">
      <c r="A142" s="18" t="str">
        <f t="shared" si="2"/>
        <v>000-73-03</v>
      </c>
      <c r="B142" s="1" t="str">
        <f>IF(RAVA3!B159&lt;&gt;0,RAVA3!B159,"")</f>
        <v>Liikuntaesteisten WC</v>
      </c>
      <c r="C142" s="7">
        <f>IF(RAVA3!C159&lt;&gt;0,RAVA3!C159,"")</f>
        <v>7</v>
      </c>
      <c r="D142" s="26" t="str">
        <f>IF(RAVA3!D159&lt;&gt;0,RAVA3!D159,"")</f>
        <v>3</v>
      </c>
      <c r="E142" s="4" t="str">
        <f>IF(RAVA3!E159&lt;&gt;0,RAVA3!E159,"")</f>
        <v>03</v>
      </c>
      <c r="F142" s="4" t="str">
        <f>IF(RAVA3!F159&lt;&gt;0,RAVA3!F159,"")</f>
        <v/>
      </c>
      <c r="G142" s="1" t="str">
        <f>IF(RAVA3!G159&lt;&gt;0,RAVA3!G159,"")</f>
        <v>LE WC</v>
      </c>
      <c r="H142" s="8" t="e">
        <f>IF(RAVA3!#REF!&lt;&gt;0,RAVA3!#REF!,"")</f>
        <v>#REF!</v>
      </c>
      <c r="I142" s="1" t="e">
        <f>IF(RAVA3!#REF!&lt;&gt;0,RAVA3!#REF!,"")</f>
        <v>#REF!</v>
      </c>
      <c r="J142" s="1" t="e">
        <f>IF(RAVA3!#REF!&lt;&gt;0,RAVA3!#REF!,"")</f>
        <v>#REF!</v>
      </c>
      <c r="K142" s="21" t="str">
        <f>IF(RAVA3!H159&lt;&gt;0,RAVA3!H159,"")</f>
        <v xml:space="preserve">Liikuntaesteisten WC on WC-tila, joka on tarkoitettu liikuntaesteisten tai vammaisten ihmisten käyttöön. Tämän tyyppisessä WC-tilassa tulee huomioida esteettömän ympäristön ja käyttäjäryhmän eritystarpeet. </v>
      </c>
      <c r="L142" s="21" t="str">
        <f>IF(RAVA3!I159&lt;&gt;0,RAVA3!I159,"")</f>
        <v/>
      </c>
      <c r="M142" s="6" t="str">
        <f>IF(RAVA3!J159&lt;&gt;0,RAVA3!J159,"")</f>
        <v/>
      </c>
      <c r="N142" s="6">
        <f>RAVA3!K159</f>
        <v>0</v>
      </c>
    </row>
    <row r="143" spans="1:14" s="11" customFormat="1" ht="64" x14ac:dyDescent="0.2">
      <c r="A143" s="53" t="str">
        <f t="shared" si="2"/>
        <v>000-74-00</v>
      </c>
      <c r="B143" s="8" t="str">
        <f>IF(RAVA3!B160&lt;&gt;0,RAVA3!B160,"")</f>
        <v>Löylyhuone</v>
      </c>
      <c r="C143" s="54">
        <f>IF(RAVA3!C160&lt;&gt;0,RAVA3!C160,"")</f>
        <v>7</v>
      </c>
      <c r="D143" s="29" t="str">
        <f>IF(RAVA3!D160&lt;&gt;0,RAVA3!D160,"")</f>
        <v>4</v>
      </c>
      <c r="E143" s="4" t="str">
        <f>IF(RAVA3!E160&lt;&gt;0,RAVA3!E160,"")</f>
        <v>00</v>
      </c>
      <c r="F143" s="4" t="str">
        <f>IF(RAVA3!F160&lt;&gt;0,RAVA3!F160,"")</f>
        <v/>
      </c>
      <c r="G143" s="1" t="str">
        <f>IF(RAVA3!G160&lt;&gt;0,RAVA3!G160,"")</f>
        <v>S</v>
      </c>
      <c r="H143" s="8" t="e">
        <f>IF(RAVA3!#REF!&lt;&gt;0,RAVA3!#REF!,"")</f>
        <v>#REF!</v>
      </c>
      <c r="I143" s="1" t="e">
        <f>IF(RAVA3!#REF!&lt;&gt;0,RAVA3!#REF!,"")</f>
        <v>#REF!</v>
      </c>
      <c r="J143" s="1" t="e">
        <f>IF(RAVA3!#REF!&lt;&gt;0,RAVA3!#REF!,"")</f>
        <v>#REF!</v>
      </c>
      <c r="K143" s="10" t="str">
        <f>IF(RAVA3!H160&lt;&gt;0,RAVA3!H160,"")</f>
        <v>Löylyhuone tarkoittaa saunan tilaa, jossa lämpötila on kohotettu korkeaksi lämmittämällä kiviä tai vastaavia elementtejä, ja joiden päälle heitetään vettä höyryn aikaansaamiseksi. Löylyhuoneen synonyyminä voidaan käyttää termiä sauna, mutta sauna voi viitata myös tilakokonaisuuteen, joka koostuu löylyhuoneesta, pesutilasta ja mahdollisesta pukutilasta.</v>
      </c>
      <c r="L143" s="21" t="str">
        <f>IF(RAVA3!I160&lt;&gt;0,RAVA3!I160,"")</f>
        <v/>
      </c>
      <c r="M143" s="6" t="str">
        <f>IF(RAVA3!J160&lt;&gt;0,RAVA3!J160,"")</f>
        <v/>
      </c>
      <c r="N143" s="6">
        <f>RAVA3!K160</f>
        <v>0</v>
      </c>
    </row>
    <row r="144" spans="1:14" s="11" customFormat="1" ht="32" x14ac:dyDescent="0.2">
      <c r="A144" s="53" t="str">
        <f t="shared" si="2"/>
        <v>000-75-00</v>
      </c>
      <c r="B144" s="8" t="str">
        <f>IF(RAVA3!B161&lt;&gt;0,RAVA3!B161,"")</f>
        <v>Taukotila</v>
      </c>
      <c r="C144" s="54">
        <f>IF(RAVA3!C161&lt;&gt;0,RAVA3!C161,"")</f>
        <v>7</v>
      </c>
      <c r="D144" s="29" t="str">
        <f>IF(RAVA3!D161&lt;&gt;0,RAVA3!D161,"")</f>
        <v>5</v>
      </c>
      <c r="E144" s="4" t="str">
        <f>IF(RAVA3!E161&lt;&gt;0,RAVA3!E161,"")</f>
        <v>00</v>
      </c>
      <c r="F144" s="4" t="str">
        <f>IF(RAVA3!F161&lt;&gt;0,RAVA3!F161,"")</f>
        <v/>
      </c>
      <c r="G144" s="1" t="str">
        <f>IF(RAVA3!G161&lt;&gt;0,RAVA3!G161,"")</f>
        <v>TAUKO</v>
      </c>
      <c r="H144" s="8" t="e">
        <f>IF(RAVA3!#REF!&lt;&gt;0,RAVA3!#REF!,"")</f>
        <v>#REF!</v>
      </c>
      <c r="I144" s="1" t="e">
        <f>IF(RAVA3!#REF!&lt;&gt;0,RAVA3!#REF!,"")</f>
        <v>#REF!</v>
      </c>
      <c r="J144" s="1" t="e">
        <f>IF(RAVA3!#REF!&lt;&gt;0,RAVA3!#REF!,"")</f>
        <v>#REF!</v>
      </c>
      <c r="K144" s="10" t="str">
        <f>IF(RAVA3!H161&lt;&gt;0,RAVA3!H161,"")</f>
        <v>Taukotila on tila, joka on suunniteltu henkilökunnalle, työntekijöille tai käyttäjille paikaksi, jossa he voivat levätä, syödä, juoda ja rentoutua lyhyen aikaa, yleensä työpäivän tai -jakson aikana.</v>
      </c>
      <c r="L144" s="21" t="str">
        <f>IF(RAVA3!I161&lt;&gt;0,RAVA3!I161,"")</f>
        <v/>
      </c>
      <c r="M144" s="6" t="str">
        <f>IF(RAVA3!J161&lt;&gt;0,RAVA3!J161,"")</f>
        <v/>
      </c>
      <c r="N144" s="6">
        <f>RAVA3!K161</f>
        <v>0</v>
      </c>
    </row>
    <row r="145" spans="1:14" s="11" customFormat="1" ht="48" x14ac:dyDescent="0.2">
      <c r="A145" s="53" t="str">
        <f t="shared" si="2"/>
        <v>000-77-00</v>
      </c>
      <c r="B145" s="8" t="str">
        <f>IF(RAVA3!B162&lt;&gt;0,RAVA3!B162,"")</f>
        <v>Yhteistila</v>
      </c>
      <c r="C145" s="54">
        <f>IF(RAVA3!C162&lt;&gt;0,RAVA3!C162,"")</f>
        <v>7</v>
      </c>
      <c r="D145" s="29" t="str">
        <f>IF(RAVA3!D162&lt;&gt;0,RAVA3!D162,"")</f>
        <v>7</v>
      </c>
      <c r="E145" s="4" t="str">
        <f>IF(RAVA3!E162&lt;&gt;0,RAVA3!E162,"")</f>
        <v>00</v>
      </c>
      <c r="F145" s="4" t="str">
        <f>IF(RAVA3!F162&lt;&gt;0,RAVA3!F162,"")</f>
        <v/>
      </c>
      <c r="G145" s="1" t="str">
        <f>IF(RAVA3!G162&lt;&gt;0,RAVA3!G162,"")</f>
        <v>YHT</v>
      </c>
      <c r="H145" s="8" t="e">
        <f>IF(RAVA3!#REF!&lt;&gt;0,RAVA3!#REF!,"")</f>
        <v>#REF!</v>
      </c>
      <c r="I145" s="1" t="e">
        <f>IF(RAVA3!#REF!&lt;&gt;0,RAVA3!#REF!,"")</f>
        <v>#REF!</v>
      </c>
      <c r="J145" s="1" t="e">
        <f>IF(RAVA3!#REF!&lt;&gt;0,RAVA3!#REF!,"")</f>
        <v>#REF!</v>
      </c>
      <c r="K145" s="21" t="str">
        <f>IF(RAVA3!H162&lt;&gt;0,RAVA3!H162,"")</f>
        <v>Yhteistila on tila, joka on suunniteltu yhteiseen käyttöön ja se voi palvella erilaisia tarkoituksia eri yhteisöissä, yrityksissä tai asuinrakennuksissa. Se on suunniteltu edistämään yhteistyötä, yhteisöllisyyttä ja vuorovaikutusta.</v>
      </c>
      <c r="L145" s="21" t="str">
        <f>IF(RAVA3!I162&lt;&gt;0,RAVA3!I162,"")</f>
        <v/>
      </c>
      <c r="M145" s="6" t="str">
        <f>IF(RAVA3!J162&lt;&gt;0,RAVA3!J162,"")</f>
        <v/>
      </c>
      <c r="N145" s="6">
        <f>RAVA3!K162</f>
        <v>0</v>
      </c>
    </row>
    <row r="146" spans="1:14" s="11" customFormat="1" ht="48" hidden="1" x14ac:dyDescent="0.2">
      <c r="A146" s="18" t="str">
        <f t="shared" si="2"/>
        <v>000-77-01</v>
      </c>
      <c r="B146" s="1" t="str">
        <f>IF(RAVA3!B163&lt;&gt;0,RAVA3!B163,"")</f>
        <v>Harrastustila</v>
      </c>
      <c r="C146" s="7">
        <f>IF(RAVA3!C163&lt;&gt;0,RAVA3!C163,"")</f>
        <v>7</v>
      </c>
      <c r="D146" s="26" t="str">
        <f>IF(RAVA3!D163&lt;&gt;0,RAVA3!D163,"")</f>
        <v>7</v>
      </c>
      <c r="E146" s="4" t="str">
        <f>IF(RAVA3!E163&lt;&gt;0,RAVA3!E163,"")</f>
        <v>01</v>
      </c>
      <c r="F146" s="4" t="str">
        <f>IF(RAVA3!F163&lt;&gt;0,RAVA3!F163,"")</f>
        <v/>
      </c>
      <c r="G146" s="1" t="str">
        <f>IF(RAVA3!G163&lt;&gt;0,RAVA3!G163,"")</f>
        <v>HARRASTUS</v>
      </c>
      <c r="H146" s="8" t="e">
        <f>IF(RAVA3!#REF!&lt;&gt;0,RAVA3!#REF!,"")</f>
        <v>#REF!</v>
      </c>
      <c r="I146" s="1" t="e">
        <f>IF(RAVA3!#REF!&lt;&gt;0,RAVA3!#REF!,"")</f>
        <v>#REF!</v>
      </c>
      <c r="J146" s="1" t="e">
        <f>IF(RAVA3!#REF!&lt;&gt;0,RAVA3!#REF!,"")</f>
        <v>#REF!</v>
      </c>
      <c r="K146" s="21" t="str">
        <f>IF(RAVA3!H163&lt;&gt;0,RAVA3!H163,"")</f>
        <v>Harrastustila on tila, joka on varattu yksilöiden tai ryhmien harrastus- ja vapaa-ajan toimintaan. Se voi olla osa asuinrakennusta tai erillinen rakennus tai erillinen tila jossain muussa rakennuksessa kuten kirjastossa.</v>
      </c>
      <c r="L146" s="21" t="str">
        <f>IF(RAVA3!I163&lt;&gt;0,RAVA3!I163,"")</f>
        <v/>
      </c>
      <c r="M146" s="6" t="str">
        <f>IF(RAVA3!J163&lt;&gt;0,RAVA3!J163,"")</f>
        <v/>
      </c>
      <c r="N146" s="6">
        <f>RAVA3!K163</f>
        <v>0</v>
      </c>
    </row>
    <row r="147" spans="1:14" s="11" customFormat="1" ht="32" hidden="1" x14ac:dyDescent="0.2">
      <c r="A147" s="18" t="str">
        <f t="shared" si="2"/>
        <v>000-77-02</v>
      </c>
      <c r="B147" s="1" t="str">
        <f>IF(RAVA3!B164&lt;&gt;0,RAVA3!B164,"")</f>
        <v>Kerhotila</v>
      </c>
      <c r="C147" s="7">
        <f>IF(RAVA3!C164&lt;&gt;0,RAVA3!C164,"")</f>
        <v>7</v>
      </c>
      <c r="D147" s="26" t="str">
        <f>IF(RAVA3!D164&lt;&gt;0,RAVA3!D164,"")</f>
        <v>7</v>
      </c>
      <c r="E147" s="4" t="str">
        <f>IF(RAVA3!E164&lt;&gt;0,RAVA3!E164,"")</f>
        <v>02</v>
      </c>
      <c r="F147" s="4" t="str">
        <f>IF(RAVA3!F164&lt;&gt;0,RAVA3!F164,"")</f>
        <v/>
      </c>
      <c r="G147" s="1" t="str">
        <f>IF(RAVA3!G164&lt;&gt;0,RAVA3!G164,"")</f>
        <v>KERHO</v>
      </c>
      <c r="H147" s="8" t="e">
        <f>IF(RAVA3!#REF!&lt;&gt;0,RAVA3!#REF!,"")</f>
        <v>#REF!</v>
      </c>
      <c r="I147" s="1" t="e">
        <f>IF(RAVA3!#REF!&lt;&gt;0,RAVA3!#REF!,"")</f>
        <v>#REF!</v>
      </c>
      <c r="J147" s="1" t="e">
        <f>IF(RAVA3!#REF!&lt;&gt;0,RAVA3!#REF!,"")</f>
        <v>#REF!</v>
      </c>
      <c r="K147" s="21" t="str">
        <f>IF(RAVA3!H164&lt;&gt;0,RAVA3!H164,"")</f>
        <v>Kerhotila on tila, joka on suunniteltu ryhmätoimintaa, kuten kerhoja ja muita yhteisöllisiä tapahtumia, varten. Tila voi olla erillinen rakennus tai huone osana suurempaa rakennusta.</v>
      </c>
      <c r="L147" s="21" t="str">
        <f>IF(RAVA3!I164&lt;&gt;0,RAVA3!I164,"")</f>
        <v/>
      </c>
      <c r="M147" s="6" t="str">
        <f>IF(RAVA3!J164&lt;&gt;0,RAVA3!J164,"")</f>
        <v/>
      </c>
      <c r="N147" s="6">
        <f>RAVA3!K164</f>
        <v>0</v>
      </c>
    </row>
    <row r="148" spans="1:14" s="11" customFormat="1" ht="32" hidden="1" x14ac:dyDescent="0.2">
      <c r="A148" s="18" t="str">
        <f t="shared" si="2"/>
        <v>000-77-03</v>
      </c>
      <c r="B148" s="1" t="str">
        <f>IF(RAVA3!B165&lt;&gt;0,RAVA3!B165,"")</f>
        <v>Askartelutila</v>
      </c>
      <c r="C148" s="7">
        <f>IF(RAVA3!C165&lt;&gt;0,RAVA3!C165,"")</f>
        <v>7</v>
      </c>
      <c r="D148" s="26" t="str">
        <f>IF(RAVA3!D165&lt;&gt;0,RAVA3!D165,"")</f>
        <v>7</v>
      </c>
      <c r="E148" s="4" t="str">
        <f>IF(RAVA3!E165&lt;&gt;0,RAVA3!E165,"")</f>
        <v>03</v>
      </c>
      <c r="F148" s="4" t="str">
        <f>IF(RAVA3!F165&lt;&gt;0,RAVA3!F165,"")</f>
        <v/>
      </c>
      <c r="G148" s="1" t="str">
        <f>IF(RAVA3!G165&lt;&gt;0,RAVA3!G165,"")</f>
        <v>ASKARTELU</v>
      </c>
      <c r="H148" s="8" t="e">
        <f>IF(RAVA3!#REF!&lt;&gt;0,RAVA3!#REF!,"")</f>
        <v>#REF!</v>
      </c>
      <c r="I148" s="1" t="e">
        <f>IF(RAVA3!#REF!&lt;&gt;0,RAVA3!#REF!,"")</f>
        <v>#REF!</v>
      </c>
      <c r="J148" s="1" t="e">
        <f>IF(RAVA3!#REF!&lt;&gt;0,RAVA3!#REF!,"")</f>
        <v>#REF!</v>
      </c>
      <c r="K148" s="21" t="str">
        <f>IF(RAVA3!H165&lt;&gt;0,RAVA3!H165,"")</f>
        <v>Askartelutila on tila, joka on suunniteltu askartelua ja muita käsityöhön liittyviä toimintoja varten. Tila on usein varustettu pöydillä, tuoleilla ja säilytystiloilla.</v>
      </c>
      <c r="L148" s="21" t="str">
        <f>IF(RAVA3!I165&lt;&gt;0,RAVA3!I165,"")</f>
        <v/>
      </c>
      <c r="M148" s="6" t="str">
        <f>IF(RAVA3!J165&lt;&gt;0,RAVA3!J165,"")</f>
        <v/>
      </c>
      <c r="N148" s="6">
        <f>RAVA3!K165</f>
        <v>0</v>
      </c>
    </row>
    <row r="149" spans="1:14" s="11" customFormat="1" ht="48" x14ac:dyDescent="0.2">
      <c r="A149" s="53" t="str">
        <f t="shared" si="2"/>
        <v>000-78-00</v>
      </c>
      <c r="B149" s="8" t="str">
        <f>IF(RAVA3!B166&lt;&gt;0,RAVA3!B166,"")</f>
        <v>Terveydenhoitajan tila</v>
      </c>
      <c r="C149" s="54">
        <f>IF(RAVA3!C166&lt;&gt;0,RAVA3!C166,"")</f>
        <v>7</v>
      </c>
      <c r="D149" s="29" t="str">
        <f>IF(RAVA3!D166&lt;&gt;0,RAVA3!D166,"")</f>
        <v>8</v>
      </c>
      <c r="E149" s="4" t="str">
        <f>IF(RAVA3!E166&lt;&gt;0,RAVA3!E166,"")</f>
        <v>00</v>
      </c>
      <c r="F149" s="4" t="str">
        <f>IF(RAVA3!F166&lt;&gt;0,RAVA3!F166,"")</f>
        <v/>
      </c>
      <c r="G149" s="1" t="str">
        <f>IF(RAVA3!G166&lt;&gt;0,RAVA3!G166,"")</f>
        <v>TERVEYDENH</v>
      </c>
      <c r="H149" s="8" t="e">
        <f>IF(RAVA3!#REF!&lt;&gt;0,RAVA3!#REF!,"")</f>
        <v>#REF!</v>
      </c>
      <c r="I149" s="1" t="e">
        <f>IF(RAVA3!#REF!&lt;&gt;0,RAVA3!#REF!,"")</f>
        <v>#REF!</v>
      </c>
      <c r="J149" s="1" t="e">
        <f>IF(RAVA3!#REF!&lt;&gt;0,RAVA3!#REF!,"")</f>
        <v>#REF!</v>
      </c>
      <c r="K149" s="10" t="str">
        <f>IF(RAVA3!H166&lt;&gt;0,RAVA3!H166,"")</f>
        <v>Terveydenhoitajan tila on toimistotilan kaltainen, terveydenhuollon ammattilaisen, kuten terveydenhoitajan tai sairaanhoitajan, käyttämä tila, jossa hän tapaa potilaita, asiakkaita tai oppilaita ja tarjoaa heille terveydenhuoltoon liittyviä palveluja.</v>
      </c>
      <c r="L149" s="21" t="str">
        <f>IF(RAVA3!I166&lt;&gt;0,RAVA3!I166,"")</f>
        <v/>
      </c>
      <c r="M149" s="6" t="str">
        <f>IF(RAVA3!J166&lt;&gt;0,RAVA3!J166,"")</f>
        <v/>
      </c>
      <c r="N149" s="6">
        <f>RAVA3!K166</f>
        <v>0</v>
      </c>
    </row>
    <row r="150" spans="1:14" s="11" customFormat="1" ht="16" x14ac:dyDescent="0.2">
      <c r="A150" s="53" t="str">
        <f t="shared" si="2"/>
        <v>000-79-00</v>
      </c>
      <c r="B150" s="8" t="str">
        <f>IF(RAVA3!B167&lt;&gt;0,RAVA3!B167,"")</f>
        <v>Muu sosiaalitila</v>
      </c>
      <c r="C150" s="54">
        <f>IF(RAVA3!C167&lt;&gt;0,RAVA3!C167,"")</f>
        <v>7</v>
      </c>
      <c r="D150" s="29" t="str">
        <f>IF(RAVA3!D167&lt;&gt;0,RAVA3!D167,"")</f>
        <v>9</v>
      </c>
      <c r="E150" s="4" t="str">
        <f>IF(RAVA3!E167&lt;&gt;0,RAVA3!E167,"")</f>
        <v>00</v>
      </c>
      <c r="F150" s="4" t="str">
        <f>IF(RAVA3!F167&lt;&gt;0,RAVA3!F167,"")</f>
        <v/>
      </c>
      <c r="G150" s="1" t="str">
        <f>IF(RAVA3!G167&lt;&gt;0,RAVA3!G167,"")</f>
        <v/>
      </c>
      <c r="H150" s="8" t="e">
        <f>IF(RAVA3!#REF!&lt;&gt;0,RAVA3!#REF!,"")</f>
        <v>#REF!</v>
      </c>
      <c r="I150" s="1" t="e">
        <f>IF(RAVA3!#REF!&lt;&gt;0,RAVA3!#REF!,"")</f>
        <v>#REF!</v>
      </c>
      <c r="J150" s="1" t="e">
        <f>IF(RAVA3!#REF!&lt;&gt;0,RAVA3!#REF!,"")</f>
        <v>#REF!</v>
      </c>
      <c r="K150" s="21" t="str">
        <f>IF(RAVA3!H167&lt;&gt;0,RAVA3!H167,"")</f>
        <v/>
      </c>
      <c r="L150" s="21" t="str">
        <f>IF(RAVA3!I167&lt;&gt;0,RAVA3!I167,"")</f>
        <v/>
      </c>
      <c r="M150" s="6" t="str">
        <f>IF(RAVA3!J167&lt;&gt;0,RAVA3!J167,"")</f>
        <v/>
      </c>
      <c r="N150" s="6">
        <f>RAVA3!K167</f>
        <v>0</v>
      </c>
    </row>
    <row r="151" spans="1:14" s="38" customFormat="1" ht="16" x14ac:dyDescent="0.2">
      <c r="A151" s="39" t="str">
        <f t="shared" si="2"/>
        <v/>
      </c>
      <c r="B151" s="32" t="str">
        <f>IF(RAVA3!B168&lt;&gt;0,RAVA3!B168,"")</f>
        <v>Yhteistilat</v>
      </c>
      <c r="C151" s="55">
        <f>IF(RAVA3!C168&lt;&gt;0,RAVA3!C168,"")</f>
        <v>8</v>
      </c>
      <c r="D151" s="33" t="str">
        <f>IF(RAVA3!D168&lt;&gt;0,RAVA3!D168,"")</f>
        <v/>
      </c>
      <c r="E151" s="34" t="str">
        <f>IF(RAVA3!E168&lt;&gt;0,RAVA3!E168,"")</f>
        <v/>
      </c>
      <c r="F151" s="34" t="str">
        <f>IF(RAVA3!F168&lt;&gt;0,RAVA3!F168,"")</f>
        <v/>
      </c>
      <c r="G151" s="35" t="str">
        <f>IF(RAVA3!G168&lt;&gt;0,RAVA3!G168,"")</f>
        <v/>
      </c>
      <c r="H151" s="32" t="e">
        <f>IF(RAVA3!#REF!&lt;&gt;0,RAVA3!#REF!,"")</f>
        <v>#REF!</v>
      </c>
      <c r="I151" s="32" t="e">
        <f>IF(RAVA3!#REF!&lt;&gt;0,RAVA3!#REF!,"")</f>
        <v>#REF!</v>
      </c>
      <c r="J151" s="35" t="e">
        <f>IF(RAVA3!#REF!&lt;&gt;0,RAVA3!#REF!,"")</f>
        <v>#REF!</v>
      </c>
      <c r="K151" s="36" t="str">
        <f>IF(RAVA3!H168&lt;&gt;0,RAVA3!H168,"")</f>
        <v/>
      </c>
      <c r="L151" s="36" t="str">
        <f>IF(RAVA3!I168&lt;&gt;0,RAVA3!I168,"")</f>
        <v/>
      </c>
      <c r="M151" s="37" t="str">
        <f>IF(RAVA3!J168&lt;&gt;0,RAVA3!J168,"")</f>
        <v/>
      </c>
      <c r="N151" s="37">
        <f>RAVA3!K168</f>
        <v>0</v>
      </c>
    </row>
    <row r="152" spans="1:14" s="11" customFormat="1" ht="64" x14ac:dyDescent="0.2">
      <c r="A152" s="53" t="str">
        <f t="shared" si="2"/>
        <v>000-81-00</v>
      </c>
      <c r="B152" s="8" t="str">
        <f>IF(RAVA3!B169&lt;&gt;0,RAVA3!B169,"")</f>
        <v>Väestönsuojatila</v>
      </c>
      <c r="C152" s="54">
        <f>IF(RAVA3!C169&lt;&gt;0,RAVA3!C169,"")</f>
        <v>8</v>
      </c>
      <c r="D152" s="29" t="str">
        <f>IF(RAVA3!D169&lt;&gt;0,RAVA3!D169,"")</f>
        <v>1</v>
      </c>
      <c r="E152" s="4" t="str">
        <f>IF(RAVA3!E169&lt;&gt;0,RAVA3!E169,"")</f>
        <v>00</v>
      </c>
      <c r="F152" s="4" t="str">
        <f>IF(RAVA3!F169&lt;&gt;0,RAVA3!F169,"")</f>
        <v/>
      </c>
      <c r="G152" s="1" t="str">
        <f>IF(RAVA3!G169&lt;&gt;0,RAVA3!G169,"")</f>
        <v>VSS</v>
      </c>
      <c r="H152" s="8" t="e">
        <f>IF(RAVA3!#REF!&lt;&gt;0,RAVA3!#REF!,"")</f>
        <v>#REF!</v>
      </c>
      <c r="I152" s="1" t="e">
        <f>IF(RAVA3!#REF!&lt;&gt;0,RAVA3!#REF!,"")</f>
        <v>#REF!</v>
      </c>
      <c r="J152" s="1" t="e">
        <f>IF(RAVA3!#REF!&lt;&gt;0,RAVA3!#REF!,"")</f>
        <v>#REF!</v>
      </c>
      <c r="K152" s="10" t="str">
        <f>IF(RAVA3!H169&lt;&gt;0,RAVA3!H169,"")</f>
        <v>Väestönsuoja on suojatila, joka on rakennettu antamaan suojaa voimakkaalta ionisoivalta säteilyltä, myrkyllisiltä aineilta, rakennussortumilta ja asevaikutuksilta. Väestönsuojat voivat olla rakenteeltaan teräsbetonisia tai kalliosuojia. Väestönsuojaan kuuluvia tiloja ovat kaikki suojan ympärysrakenteiden sisäpintojen rajaamat painesuojatut tilat.</v>
      </c>
      <c r="L152" s="21" t="str">
        <f>IF(RAVA3!I169&lt;&gt;0,RAVA3!I169,"")</f>
        <v>RT 92-11173</v>
      </c>
      <c r="M152" s="6" t="str">
        <f>IF(RAVA3!J169&lt;&gt;0,RAVA3!J169,"")</f>
        <v/>
      </c>
      <c r="N152" s="6">
        <f>RAVA3!K169</f>
        <v>0</v>
      </c>
    </row>
    <row r="153" spans="1:14" s="11" customFormat="1" ht="32" hidden="1" x14ac:dyDescent="0.2">
      <c r="A153" s="18" t="str">
        <f t="shared" si="2"/>
        <v>000-81-01</v>
      </c>
      <c r="B153" s="1" t="str">
        <f>IF(RAVA3!B170&lt;&gt;0,RAVA3!B170,"")</f>
        <v>VSS / varasto</v>
      </c>
      <c r="C153" s="7">
        <f>IF(RAVA3!C170&lt;&gt;0,RAVA3!C170,"")</f>
        <v>8</v>
      </c>
      <c r="D153" s="26" t="str">
        <f>IF(RAVA3!D170&lt;&gt;0,RAVA3!D170,"")</f>
        <v>1</v>
      </c>
      <c r="E153" s="4" t="str">
        <f>IF(RAVA3!E170&lt;&gt;0,RAVA3!E170,"")</f>
        <v>01</v>
      </c>
      <c r="F153" s="4" t="str">
        <f>IF(RAVA3!F170&lt;&gt;0,RAVA3!F170,"")</f>
        <v/>
      </c>
      <c r="G153" s="1" t="str">
        <f>IF(RAVA3!G170&lt;&gt;0,RAVA3!G170,"")</f>
        <v>VSS.VAR</v>
      </c>
      <c r="H153" s="8" t="e">
        <f>IF(RAVA3!#REF!&lt;&gt;0,RAVA3!#REF!,"")</f>
        <v>#REF!</v>
      </c>
      <c r="I153" s="1" t="e">
        <f>IF(RAVA3!#REF!&lt;&gt;0,RAVA3!#REF!,"")</f>
        <v>#REF!</v>
      </c>
      <c r="J153" s="1" t="e">
        <f>IF(RAVA3!#REF!&lt;&gt;0,RAVA3!#REF!,"")</f>
        <v>#REF!</v>
      </c>
      <c r="K153" s="21" t="str">
        <f>IF(RAVA3!H170&lt;&gt;0,RAVA3!H170,"")</f>
        <v>Väestösuojatilassa sijaitse varastotila, joka tyhjennetään mikäli väestösuoja joudutaan ottamaan varsinaisen käyttötarkoituksensa mukaiseen käyttöön.</v>
      </c>
      <c r="L153" s="21" t="str">
        <f>IF(RAVA3!I170&lt;&gt;0,RAVA3!I170,"")</f>
        <v/>
      </c>
      <c r="M153" s="6" t="str">
        <f>IF(RAVA3!J170&lt;&gt;0,RAVA3!J170,"")</f>
        <v/>
      </c>
      <c r="N153" s="6">
        <f>RAVA3!K170</f>
        <v>0</v>
      </c>
    </row>
    <row r="154" spans="1:14" s="11" customFormat="1" ht="32" hidden="1" x14ac:dyDescent="0.2">
      <c r="A154" s="18" t="str">
        <f t="shared" si="2"/>
        <v>000-81-02</v>
      </c>
      <c r="B154" s="1" t="str">
        <f>IF(RAVA3!B171&lt;&gt;0,RAVA3!B171,"")</f>
        <v>VSS / sosiaalitila</v>
      </c>
      <c r="C154" s="7">
        <f>IF(RAVA3!C171&lt;&gt;0,RAVA3!C171,"")</f>
        <v>8</v>
      </c>
      <c r="D154" s="26" t="str">
        <f>IF(RAVA3!D171&lt;&gt;0,RAVA3!D171,"")</f>
        <v>1</v>
      </c>
      <c r="E154" s="4" t="str">
        <f>IF(RAVA3!E171&lt;&gt;0,RAVA3!E171,"")</f>
        <v>02</v>
      </c>
      <c r="F154" s="4" t="str">
        <f>IF(RAVA3!F171&lt;&gt;0,RAVA3!F171,"")</f>
        <v/>
      </c>
      <c r="G154" s="1" t="str">
        <f>IF(RAVA3!G171&lt;&gt;0,RAVA3!G171,"")</f>
        <v>VSS.SOS</v>
      </c>
      <c r="H154" s="8" t="e">
        <f>IF(RAVA3!#REF!&lt;&gt;0,RAVA3!#REF!,"")</f>
        <v>#REF!</v>
      </c>
      <c r="I154" s="1" t="e">
        <f>IF(RAVA3!#REF!&lt;&gt;0,RAVA3!#REF!,"")</f>
        <v>#REF!</v>
      </c>
      <c r="J154" s="1" t="e">
        <f>IF(RAVA3!#REF!&lt;&gt;0,RAVA3!#REF!,"")</f>
        <v>#REF!</v>
      </c>
      <c r="K154" s="21" t="str">
        <f>IF(RAVA3!H171&lt;&gt;0,RAVA3!H171,"")</f>
        <v>Väestösuojatilassa sijaitse sosiaalitila kuten puku- tai harrastustila, joka tyhjennetään mikäli väestösuoja joudutaan ottamaan varsinaisen käyttötarkoituksensa mukaiseen käyttöön.</v>
      </c>
      <c r="L154" s="21" t="str">
        <f>IF(RAVA3!I171&lt;&gt;0,RAVA3!I171,"")</f>
        <v/>
      </c>
      <c r="M154" s="6" t="str">
        <f>IF(RAVA3!J171&lt;&gt;0,RAVA3!J171,"")</f>
        <v/>
      </c>
      <c r="N154" s="6">
        <f>RAVA3!K171</f>
        <v>0</v>
      </c>
    </row>
    <row r="155" spans="1:14" s="11" customFormat="1" hidden="1" x14ac:dyDescent="0.2">
      <c r="A155" s="18" t="e">
        <f t="shared" si="2"/>
        <v>#REF!</v>
      </c>
      <c r="B155" s="1" t="e">
        <f>IF(RAVA3!#REF!&lt;&gt;0,RAVA3!#REF!,"")</f>
        <v>#REF!</v>
      </c>
      <c r="C155" s="7" t="e">
        <f>IF(RAVA3!#REF!&lt;&gt;0,RAVA3!#REF!,"")</f>
        <v>#REF!</v>
      </c>
      <c r="D155" s="26" t="e">
        <f>IF(RAVA3!#REF!&lt;&gt;0,RAVA3!#REF!,"")</f>
        <v>#REF!</v>
      </c>
      <c r="E155" s="4" t="e">
        <f>IF(RAVA3!#REF!&lt;&gt;0,RAVA3!#REF!,"")</f>
        <v>#REF!</v>
      </c>
      <c r="F155" s="4" t="e">
        <f>IF(RAVA3!#REF!&lt;&gt;0,RAVA3!#REF!,"")</f>
        <v>#REF!</v>
      </c>
      <c r="G155" s="1" t="e">
        <f>IF(RAVA3!#REF!&lt;&gt;0,RAVA3!#REF!,"")</f>
        <v>#REF!</v>
      </c>
      <c r="H155" s="8" t="e">
        <f>IF(RAVA3!#REF!&lt;&gt;0,RAVA3!#REF!,"")</f>
        <v>#REF!</v>
      </c>
      <c r="I155" s="1" t="e">
        <f>IF(RAVA3!#REF!&lt;&gt;0,RAVA3!#REF!,"")</f>
        <v>#REF!</v>
      </c>
      <c r="J155" s="1" t="e">
        <f>IF(RAVA3!#REF!&lt;&gt;0,RAVA3!#REF!,"")</f>
        <v>#REF!</v>
      </c>
      <c r="K155" s="9" t="e">
        <f>IF(RAVA3!#REF!&lt;&gt;0,RAVA3!#REF!,"")</f>
        <v>#REF!</v>
      </c>
      <c r="L155" s="9" t="e">
        <f>IF(RAVA3!#REF!&lt;&gt;0,RAVA3!#REF!,"")</f>
        <v>#REF!</v>
      </c>
      <c r="M155" s="3" t="e">
        <f>IF(RAVA3!#REF!&lt;&gt;0,RAVA3!#REF!,"")</f>
        <v>#REF!</v>
      </c>
      <c r="N155" s="6" t="e">
        <f>RAVA3!#REF!</f>
        <v>#REF!</v>
      </c>
    </row>
    <row r="156" spans="1:14" ht="32" hidden="1" x14ac:dyDescent="0.2">
      <c r="A156" s="18" t="str">
        <f t="shared" si="2"/>
        <v>000-81-04</v>
      </c>
      <c r="B156" s="1" t="str">
        <f>IF(RAVA3!B172&lt;&gt;0,RAVA3!B172,"")</f>
        <v>VSS / pysäköintitila</v>
      </c>
      <c r="C156" s="7">
        <f>IF(RAVA3!C172&lt;&gt;0,RAVA3!C172,"")</f>
        <v>8</v>
      </c>
      <c r="D156" s="26" t="str">
        <f>IF(RAVA3!D172&lt;&gt;0,RAVA3!D172,"")</f>
        <v>1</v>
      </c>
      <c r="E156" s="4" t="str">
        <f>IF(RAVA3!E172&lt;&gt;0,RAVA3!E172,"")</f>
        <v>04</v>
      </c>
      <c r="F156" s="4" t="str">
        <f>IF(RAVA3!F172&lt;&gt;0,RAVA3!F172,"")</f>
        <v/>
      </c>
      <c r="G156" s="1" t="str">
        <f>IF(RAVA3!G172&lt;&gt;0,RAVA3!G172,"")</f>
        <v>VSS.PYSÄKÖINTI</v>
      </c>
      <c r="H156" s="8" t="e">
        <f>IF(RAVA3!#REF!&lt;&gt;0,RAVA3!#REF!,"")</f>
        <v>#REF!</v>
      </c>
      <c r="I156" s="1" t="e">
        <f>IF(RAVA3!#REF!&lt;&gt;0,RAVA3!#REF!,"")</f>
        <v>#REF!</v>
      </c>
      <c r="J156" s="1" t="e">
        <f>IF(RAVA3!#REF!&lt;&gt;0,RAVA3!#REF!,"")</f>
        <v>#REF!</v>
      </c>
      <c r="K156" s="9" t="str">
        <f>IF(RAVA3!H172&lt;&gt;0,RAVA3!H172,"")</f>
        <v>Väestösuojatilassa sijaitse pysäköintitila, joka tyhjennetään mikäli väestösuoja joudutaan ottamaan varsinaisen käyttötarkoituksensa mukaiseen käyttöön.</v>
      </c>
      <c r="L156" s="9" t="str">
        <f>IF(RAVA3!I172&lt;&gt;0,RAVA3!I172,"")</f>
        <v/>
      </c>
      <c r="M156" s="6" t="str">
        <f>IF(RAVA3!J172&lt;&gt;0,RAVA3!J172,"")</f>
        <v/>
      </c>
      <c r="N156" s="6">
        <f>RAVA3!K172</f>
        <v>0</v>
      </c>
    </row>
    <row r="157" spans="1:14" ht="32" x14ac:dyDescent="0.2">
      <c r="A157" s="53" t="str">
        <f t="shared" si="2"/>
        <v>000-82-00</v>
      </c>
      <c r="B157" s="8" t="str">
        <f>IF(RAVA3!B173&lt;&gt;0,RAVA3!B173,"")</f>
        <v>Kiinteistökohtainen varastotila</v>
      </c>
      <c r="C157" s="54">
        <f>IF(RAVA3!C173&lt;&gt;0,RAVA3!C173,"")</f>
        <v>8</v>
      </c>
      <c r="D157" s="29" t="str">
        <f>IF(RAVA3!D173&lt;&gt;0,RAVA3!D173,"")</f>
        <v>2</v>
      </c>
      <c r="E157" s="4" t="str">
        <f>IF(RAVA3!E173&lt;&gt;0,RAVA3!E173,"")</f>
        <v>00</v>
      </c>
      <c r="F157" s="4" t="str">
        <f>IF(RAVA3!F173&lt;&gt;0,RAVA3!F173,"")</f>
        <v/>
      </c>
      <c r="G157" s="1" t="str">
        <f>IF(RAVA3!G173&lt;&gt;0,RAVA3!G173,"")</f>
        <v>KIINTEISTÖVAR</v>
      </c>
      <c r="H157" s="8" t="e">
        <f>IF(RAVA3!#REF!&lt;&gt;0,RAVA3!#REF!,"")</f>
        <v>#REF!</v>
      </c>
      <c r="I157" s="1" t="e">
        <f>IF(RAVA3!#REF!&lt;&gt;0,RAVA3!#REF!,"")</f>
        <v>#REF!</v>
      </c>
      <c r="J157" s="1" t="e">
        <f>IF(RAVA3!#REF!&lt;&gt;0,RAVA3!#REF!,"")</f>
        <v>#REF!</v>
      </c>
      <c r="K157" s="21" t="str">
        <f>IF(RAVA3!H173&lt;&gt;0,RAVA3!H173,"")</f>
        <v>Kiinteistökohtainen varastotila on erityinen varastointitila tai -alue, joka on varattu tietyn kiinteistön käyttöön. Se voi olla osa rakennusta tai erillinen rakennelma kiinteistön alueella.</v>
      </c>
      <c r="L157" s="21" t="str">
        <f>IF(RAVA3!I173&lt;&gt;0,RAVA3!I173,"")</f>
        <v/>
      </c>
      <c r="M157" s="6" t="str">
        <f>IF(RAVA3!J173&lt;&gt;0,RAVA3!J173,"")</f>
        <v/>
      </c>
      <c r="N157" s="6">
        <f>RAVA3!K173</f>
        <v>0</v>
      </c>
    </row>
    <row r="158" spans="1:14" ht="32" x14ac:dyDescent="0.2">
      <c r="A158" s="53" t="str">
        <f t="shared" si="2"/>
        <v>000-83-00</v>
      </c>
      <c r="B158" s="8" t="str">
        <f>IF(RAVA3!B174&lt;&gt;0,RAVA3!B174,"")</f>
        <v>Sisäänkäyntitila</v>
      </c>
      <c r="C158" s="54">
        <f>IF(RAVA3!C174&lt;&gt;0,RAVA3!C174,"")</f>
        <v>8</v>
      </c>
      <c r="D158" s="29" t="str">
        <f>IF(RAVA3!D174&lt;&gt;0,RAVA3!D174,"")</f>
        <v>3</v>
      </c>
      <c r="E158" s="4" t="str">
        <f>IF(RAVA3!E174&lt;&gt;0,RAVA3!E174,"")</f>
        <v>00</v>
      </c>
      <c r="F158" s="4" t="str">
        <f>IF(RAVA3!F174&lt;&gt;0,RAVA3!F174,"")</f>
        <v/>
      </c>
      <c r="G158" s="1" t="str">
        <f>IF(RAVA3!G174&lt;&gt;0,RAVA3!G174,"")</f>
        <v>SIS.K</v>
      </c>
      <c r="H158" s="8" t="e">
        <f>IF(RAVA3!#REF!&lt;&gt;0,RAVA3!#REF!,"")</f>
        <v>#REF!</v>
      </c>
      <c r="I158" s="1" t="e">
        <f>IF(RAVA3!#REF!&lt;&gt;0,RAVA3!#REF!,"")</f>
        <v>#REF!</v>
      </c>
      <c r="J158" s="1" t="e">
        <f>IF(RAVA3!#REF!&lt;&gt;0,RAVA3!#REF!,"")</f>
        <v>#REF!</v>
      </c>
      <c r="K158" s="10" t="str">
        <f>IF(RAVA3!H174&lt;&gt;0,RAVA3!H174,"")</f>
        <v>Sisäänkäyntitila on rakennuksen tai tilan ensimmäinen osa, johon ihmiset saapuvat sisään. Se toimii sekä toiminnallisena että usein esteettisenä elementtinä rakennuksessa.</v>
      </c>
      <c r="L158" s="21" t="str">
        <f>IF(RAVA3!I174&lt;&gt;0,RAVA3!I174,"")</f>
        <v/>
      </c>
      <c r="M158" s="6" t="str">
        <f>IF(RAVA3!J174&lt;&gt;0,RAVA3!J174,"")</f>
        <v/>
      </c>
      <c r="N158" s="6">
        <f>RAVA3!K174</f>
        <v>0</v>
      </c>
    </row>
    <row r="159" spans="1:14" ht="48" hidden="1" x14ac:dyDescent="0.2">
      <c r="A159" s="18" t="str">
        <f t="shared" si="2"/>
        <v>000-83-03</v>
      </c>
      <c r="B159" s="1" t="str">
        <f>IF(RAVA3!B177&lt;&gt;0,RAVA3!B177,"")</f>
        <v>Kuraeteinen</v>
      </c>
      <c r="C159" s="7">
        <f>IF(RAVA3!C177&lt;&gt;0,RAVA3!C177,"")</f>
        <v>8</v>
      </c>
      <c r="D159" s="26" t="str">
        <f>IF(RAVA3!D177&lt;&gt;0,RAVA3!D177,"")</f>
        <v>3</v>
      </c>
      <c r="E159" s="4" t="str">
        <f>IF(RAVA3!E177&lt;&gt;0,RAVA3!E177,"")</f>
        <v>03</v>
      </c>
      <c r="F159" s="4" t="str">
        <f>IF(RAVA3!F177&lt;&gt;0,RAVA3!F177,"")</f>
        <v/>
      </c>
      <c r="G159" s="1" t="str">
        <f>IF(RAVA3!G177&lt;&gt;0,RAVA3!G177,"")</f>
        <v>KURAET</v>
      </c>
      <c r="H159" s="8" t="e">
        <f>IF(RAVA3!#REF!&lt;&gt;0,RAVA3!#REF!,"")</f>
        <v>#REF!</v>
      </c>
      <c r="I159" s="1" t="e">
        <f>IF(RAVA3!#REF!&lt;&gt;0,RAVA3!#REF!,"")</f>
        <v>#REF!</v>
      </c>
      <c r="J159" s="1" t="e">
        <f>IF(RAVA3!#REF!&lt;&gt;0,RAVA3!#REF!,"")</f>
        <v>#REF!</v>
      </c>
      <c r="K159" s="21" t="str">
        <f>IF(RAVA3!H177&lt;&gt;0,RAVA3!H177,"")</f>
        <v>Kuraeteinen on rakennuksen tai asunnon sisäänkäynnin yhteydessä sijaitseva tila, jonka tarkoitus on toimia välietappina ulkotilan ja rakennuksen sisätilojen välillä, ja se tarjoaa paikan, jossa voi riisua, pukea, puhdistaa ja säilyttää ulkovaatteita, jalkineita ja ulkoiluvälineitä ennen sisätiloihin siirtymistä.</v>
      </c>
      <c r="L159" s="21" t="str">
        <f>IF(RAVA3!I177&lt;&gt;0,RAVA3!I177,"")</f>
        <v/>
      </c>
      <c r="M159" s="6" t="str">
        <f>IF(RAVA3!J177&lt;&gt;0,RAVA3!J177,"")</f>
        <v/>
      </c>
      <c r="N159" s="6">
        <f>RAVA3!K177</f>
        <v>0</v>
      </c>
    </row>
    <row r="160" spans="1:14" ht="32" hidden="1" x14ac:dyDescent="0.2">
      <c r="A160" s="18" t="str">
        <f t="shared" si="2"/>
        <v>000-83-02</v>
      </c>
      <c r="B160" s="1" t="str">
        <f>IF(RAVA3!B176&lt;&gt;0,RAVA3!B176,"")</f>
        <v>Eteinen</v>
      </c>
      <c r="C160" s="7">
        <f>IF(RAVA3!C176&lt;&gt;0,RAVA3!C176,"")</f>
        <v>8</v>
      </c>
      <c r="D160" s="26" t="str">
        <f>IF(RAVA3!D176&lt;&gt;0,RAVA3!D176,"")</f>
        <v>3</v>
      </c>
      <c r="E160" s="4" t="str">
        <f>IF(RAVA3!E176&lt;&gt;0,RAVA3!E176,"")</f>
        <v>02</v>
      </c>
      <c r="F160" s="4" t="str">
        <f>IF(RAVA3!F176&lt;&gt;0,RAVA3!F176,"")</f>
        <v/>
      </c>
      <c r="G160" s="1" t="str">
        <f>IF(RAVA3!G176&lt;&gt;0,RAVA3!G176,"")</f>
        <v>ET</v>
      </c>
      <c r="H160" s="8" t="e">
        <f>IF(RAVA3!#REF!&lt;&gt;0,RAVA3!#REF!,"")</f>
        <v>#REF!</v>
      </c>
      <c r="I160" s="1" t="e">
        <f>IF(RAVA3!#REF!&lt;&gt;0,RAVA3!#REF!,"")</f>
        <v>#REF!</v>
      </c>
      <c r="J160" s="1" t="e">
        <f>IF(RAVA3!#REF!&lt;&gt;0,RAVA3!#REF!,"")</f>
        <v>#REF!</v>
      </c>
      <c r="K160" s="21" t="str">
        <f>IF(RAVA3!H176&lt;&gt;0,RAVA3!H176,"")</f>
        <v>Eteinen on rakennuksen, asunnon tai toimitilan sisäänkäynnin yhteydessä oleva tila, jonka tehtävänä on toimia siirtymätilana ulko- ja sisätilojen välillä.</v>
      </c>
      <c r="L160" s="21" t="str">
        <f>IF(RAVA3!I176&lt;&gt;0,RAVA3!I176,"")</f>
        <v/>
      </c>
      <c r="M160" s="6" t="str">
        <f>IF(RAVA3!J176&lt;&gt;0,RAVA3!J176,"")</f>
        <v/>
      </c>
      <c r="N160" s="6">
        <f>RAVA3!K176</f>
        <v>0</v>
      </c>
    </row>
    <row r="161" spans="1:14" ht="16" hidden="1" x14ac:dyDescent="0.2">
      <c r="A161" s="18" t="str">
        <f t="shared" si="2"/>
        <v>000-83-01</v>
      </c>
      <c r="B161" s="1" t="str">
        <f>IF(RAVA3!B175&lt;&gt;0,RAVA3!B175,"")</f>
        <v>Tuulikaappi</v>
      </c>
      <c r="C161" s="7">
        <f>IF(RAVA3!C175&lt;&gt;0,RAVA3!C175,"")</f>
        <v>8</v>
      </c>
      <c r="D161" s="26" t="str">
        <f>IF(RAVA3!D175&lt;&gt;0,RAVA3!D175,"")</f>
        <v>3</v>
      </c>
      <c r="E161" s="4" t="str">
        <f>IF(RAVA3!E175&lt;&gt;0,RAVA3!E175,"")</f>
        <v>01</v>
      </c>
      <c r="F161" s="4" t="str">
        <f>IF(RAVA3!F175&lt;&gt;0,RAVA3!F175,"")</f>
        <v/>
      </c>
      <c r="G161" s="1" t="str">
        <f>IF(RAVA3!G175&lt;&gt;0,RAVA3!G175,"")</f>
        <v>TK</v>
      </c>
      <c r="H161" s="8" t="e">
        <f>IF(RAVA3!#REF!&lt;&gt;0,RAVA3!#REF!,"")</f>
        <v>#REF!</v>
      </c>
      <c r="I161" s="1" t="e">
        <f>IF(RAVA3!#REF!&lt;&gt;0,RAVA3!#REF!,"")</f>
        <v>#REF!</v>
      </c>
      <c r="J161" s="1" t="e">
        <f>IF(RAVA3!#REF!&lt;&gt;0,RAVA3!#REF!,"")</f>
        <v>#REF!</v>
      </c>
      <c r="K161" s="21" t="str">
        <f>IF(RAVA3!H175&lt;&gt;0,RAVA3!H175,"")</f>
        <v/>
      </c>
      <c r="L161" s="21" t="str">
        <f>IF(RAVA3!I175&lt;&gt;0,RAVA3!I175,"")</f>
        <v/>
      </c>
      <c r="M161" s="6" t="str">
        <f>IF(RAVA3!J175&lt;&gt;0,RAVA3!J175,"")</f>
        <v/>
      </c>
      <c r="N161" s="6">
        <f>RAVA3!K175</f>
        <v>0</v>
      </c>
    </row>
    <row r="162" spans="1:14" ht="32" x14ac:dyDescent="0.2">
      <c r="A162" s="53" t="str">
        <f t="shared" si="2"/>
        <v>000-84-00</v>
      </c>
      <c r="B162" s="8" t="str">
        <f>IF(RAVA3!B178&lt;&gt;0,RAVA3!B178,"")</f>
        <v>Yleisön palvelutila</v>
      </c>
      <c r="C162" s="54">
        <f>IF(RAVA3!C178&lt;&gt;0,RAVA3!C178,"")</f>
        <v>8</v>
      </c>
      <c r="D162" s="29" t="str">
        <f>IF(RAVA3!D178&lt;&gt;0,RAVA3!D178,"")</f>
        <v>4</v>
      </c>
      <c r="E162" s="4" t="str">
        <f>IF(RAVA3!E178&lt;&gt;0,RAVA3!E178,"")</f>
        <v>00</v>
      </c>
      <c r="F162" s="4" t="str">
        <f>IF(RAVA3!F178&lt;&gt;0,RAVA3!F178,"")</f>
        <v/>
      </c>
      <c r="G162" s="1" t="str">
        <f>IF(RAVA3!G178&lt;&gt;0,RAVA3!G178,"")</f>
        <v>YLEISÖTILA</v>
      </c>
      <c r="H162" s="8" t="e">
        <f>IF(RAVA3!#REF!&lt;&gt;0,RAVA3!#REF!,"")</f>
        <v>#REF!</v>
      </c>
      <c r="I162" s="1" t="e">
        <f>IF(RAVA3!#REF!&lt;&gt;0,RAVA3!#REF!,"")</f>
        <v>#REF!</v>
      </c>
      <c r="J162" s="1" t="e">
        <f>IF(RAVA3!#REF!&lt;&gt;0,RAVA3!#REF!,"")</f>
        <v>#REF!</v>
      </c>
      <c r="K162" s="10" t="str">
        <f>IF(RAVA3!H178&lt;&gt;0,RAVA3!H178,"")</f>
        <v>Yleisön palvelutila on tila, joka on tarkoitettu helpottamaan ihmisten liikkumista ja oleskelua rakennuksessa tai sen vaikutusalueella.</v>
      </c>
      <c r="L162" s="21" t="str">
        <f>IF(RAVA3!I178&lt;&gt;0,RAVA3!I178,"")</f>
        <v/>
      </c>
      <c r="M162" s="6" t="str">
        <f>IF(RAVA3!J178&lt;&gt;0,RAVA3!J178,"")</f>
        <v/>
      </c>
      <c r="N162" s="6">
        <f>RAVA3!K178</f>
        <v>0</v>
      </c>
    </row>
    <row r="163" spans="1:14" ht="32" x14ac:dyDescent="0.2">
      <c r="A163" s="53" t="str">
        <f t="shared" si="2"/>
        <v>000-85-00</v>
      </c>
      <c r="B163" s="8" t="str">
        <f>IF(RAVA3!B183&lt;&gt;0,RAVA3!B183,"")</f>
        <v>Pesulatila</v>
      </c>
      <c r="C163" s="54">
        <f>IF(RAVA3!C183&lt;&gt;0,RAVA3!C183,"")</f>
        <v>8</v>
      </c>
      <c r="D163" s="29" t="str">
        <f>IF(RAVA3!D183&lt;&gt;0,RAVA3!D183,"")</f>
        <v>5</v>
      </c>
      <c r="E163" s="4" t="str">
        <f>IF(RAVA3!E183&lt;&gt;0,RAVA3!E183,"")</f>
        <v>00</v>
      </c>
      <c r="F163" s="4" t="str">
        <f>IF(RAVA3!F183&lt;&gt;0,RAVA3!F183,"")</f>
        <v/>
      </c>
      <c r="G163" s="1" t="str">
        <f>IF(RAVA3!G183&lt;&gt;0,RAVA3!G183,"")</f>
        <v>PESULA</v>
      </c>
      <c r="H163" s="8" t="e">
        <f>IF(RAVA3!#REF!&lt;&gt;0,RAVA3!#REF!,"")</f>
        <v>#REF!</v>
      </c>
      <c r="I163" s="1" t="e">
        <f>IF(RAVA3!#REF!&lt;&gt;0,RAVA3!#REF!,"")</f>
        <v>#REF!</v>
      </c>
      <c r="J163" s="1" t="e">
        <f>IF(RAVA3!#REF!&lt;&gt;0,RAVA3!#REF!,"")</f>
        <v>#REF!</v>
      </c>
      <c r="K163" s="10" t="str">
        <f>IF(RAVA3!H183&lt;&gt;0,RAVA3!H183,"")</f>
        <v>Pesulatila on tila, joka on suunniteltu vaatteiden ja muiden tekstiilien pesemiseen, kuivaamiseen ja viimeistelyyn.</v>
      </c>
      <c r="L163" s="21" t="str">
        <f>IF(RAVA3!I183&lt;&gt;0,RAVA3!I183,"")</f>
        <v/>
      </c>
      <c r="M163" s="6" t="str">
        <f>IF(RAVA3!J183&lt;&gt;0,RAVA3!J183,"")</f>
        <v/>
      </c>
      <c r="N163" s="6">
        <f>RAVA3!K183</f>
        <v>0</v>
      </c>
    </row>
    <row r="164" spans="1:14" ht="48" x14ac:dyDescent="0.2">
      <c r="A164" s="53" t="str">
        <f t="shared" si="2"/>
        <v>000-86-00</v>
      </c>
      <c r="B164" s="8" t="str">
        <f>IF(RAVA3!B184&lt;&gt;0,RAVA3!B184,"")</f>
        <v>Siivoustila</v>
      </c>
      <c r="C164" s="54">
        <f>IF(RAVA3!C184&lt;&gt;0,RAVA3!C184,"")</f>
        <v>8</v>
      </c>
      <c r="D164" s="29" t="str">
        <f>IF(RAVA3!D184&lt;&gt;0,RAVA3!D184,"")</f>
        <v>6</v>
      </c>
      <c r="E164" s="4" t="str">
        <f>IF(RAVA3!E184&lt;&gt;0,RAVA3!E184,"")</f>
        <v>00</v>
      </c>
      <c r="F164" s="4" t="str">
        <f>IF(RAVA3!F184&lt;&gt;0,RAVA3!F184,"")</f>
        <v/>
      </c>
      <c r="G164" s="1" t="str">
        <f>IF(RAVA3!G184&lt;&gt;0,RAVA3!G184,"")</f>
        <v>SIIVOUS</v>
      </c>
      <c r="H164" s="8" t="e">
        <f>IF(RAVA3!#REF!&lt;&gt;0,RAVA3!#REF!,"")</f>
        <v>#REF!</v>
      </c>
      <c r="I164" s="1" t="e">
        <f>IF(RAVA3!#REF!&lt;&gt;0,RAVA3!#REF!,"")</f>
        <v>#REF!</v>
      </c>
      <c r="J164" s="1" t="e">
        <f>IF(RAVA3!#REF!&lt;&gt;0,RAVA3!#REF!,"")</f>
        <v>#REF!</v>
      </c>
      <c r="K164" s="10" t="str">
        <f>IF(RAVA3!H184&lt;&gt;0,RAVA3!H184,"")</f>
        <v>Siivoustila on tila, joka on suunniteltu siivousvälineiden ja -tarvikkeiden säilytykseen ja huoltoon. Tila sisältää usein hyllyjä ja kaappeja siivoustarvikkeiden säilyttämiseksi järjestyksessä, sekä pesualtaan tai muun alueen välineiden pesua ja huoltoa varten.</v>
      </c>
      <c r="L164" s="21" t="str">
        <f>IF(RAVA3!I184&lt;&gt;0,RAVA3!I184,"")</f>
        <v/>
      </c>
      <c r="M164" s="6" t="str">
        <f>IF(RAVA3!J184&lt;&gt;0,RAVA3!J184,"")</f>
        <v/>
      </c>
      <c r="N164" s="6">
        <f>RAVA3!K184</f>
        <v>0</v>
      </c>
    </row>
    <row r="165" spans="1:14" ht="32" x14ac:dyDescent="0.2">
      <c r="A165" s="53" t="str">
        <f t="shared" si="2"/>
        <v>000-87-00</v>
      </c>
      <c r="B165" s="8" t="str">
        <f>IF(RAVA3!B185&lt;&gt;0,RAVA3!B185,"")</f>
        <v>Jätehuoltotila</v>
      </c>
      <c r="C165" s="54">
        <f>IF(RAVA3!C185&lt;&gt;0,RAVA3!C185,"")</f>
        <v>8</v>
      </c>
      <c r="D165" s="29" t="str">
        <f>IF(RAVA3!D185&lt;&gt;0,RAVA3!D185,"")</f>
        <v>7</v>
      </c>
      <c r="E165" s="4" t="str">
        <f>IF(RAVA3!E185&lt;&gt;0,RAVA3!E185,"")</f>
        <v>00</v>
      </c>
      <c r="F165" s="4" t="str">
        <f>IF(RAVA3!F185&lt;&gt;0,RAVA3!F185,"")</f>
        <v/>
      </c>
      <c r="G165" s="1" t="str">
        <f>IF(RAVA3!G185&lt;&gt;0,RAVA3!G185,"")</f>
        <v>JÄTE</v>
      </c>
      <c r="H165" s="8" t="e">
        <f>IF(RAVA3!#REF!&lt;&gt;0,RAVA3!#REF!,"")</f>
        <v>#REF!</v>
      </c>
      <c r="I165" s="1" t="e">
        <f>IF(RAVA3!#REF!&lt;&gt;0,RAVA3!#REF!,"")</f>
        <v>#REF!</v>
      </c>
      <c r="J165" s="1" t="e">
        <f>IF(RAVA3!#REF!&lt;&gt;0,RAVA3!#REF!,"")</f>
        <v>#REF!</v>
      </c>
      <c r="K165" s="10" t="str">
        <f>IF(RAVA3!H185&lt;&gt;0,RAVA3!H185,"")</f>
        <v>Jätehuoltotila on erityisesti jätehuoltoa varten suunniteltu tila, jossa säilytetään erilaisia jätteitä odottamassa kuljetusta pois kiinteistöstä.</v>
      </c>
      <c r="L165" s="21" t="str">
        <f>IF(RAVA3!I185&lt;&gt;0,RAVA3!I185,"")</f>
        <v/>
      </c>
      <c r="M165" s="6" t="str">
        <f>IF(RAVA3!J185&lt;&gt;0,RAVA3!J185,"")</f>
        <v/>
      </c>
      <c r="N165" s="6">
        <f>RAVA3!K185</f>
        <v>0</v>
      </c>
    </row>
    <row r="166" spans="1:14" ht="16" x14ac:dyDescent="0.2">
      <c r="A166" s="53" t="str">
        <f t="shared" si="2"/>
        <v>000-88-00</v>
      </c>
      <c r="B166" s="8" t="str">
        <f>IF(RAVA3!B186&lt;&gt;0,RAVA3!B186,"")</f>
        <v>Kiinteistökohtainen erityistila</v>
      </c>
      <c r="C166" s="54">
        <f>IF(RAVA3!C186&lt;&gt;0,RAVA3!C186,"")</f>
        <v>8</v>
      </c>
      <c r="D166" s="29" t="str">
        <f>IF(RAVA3!D186&lt;&gt;0,RAVA3!D186,"")</f>
        <v>8</v>
      </c>
      <c r="E166" s="4" t="str">
        <f>IF(RAVA3!E186&lt;&gt;0,RAVA3!E186,"")</f>
        <v>00</v>
      </c>
      <c r="F166" s="4" t="str">
        <f>IF(RAVA3!F186&lt;&gt;0,RAVA3!F186,"")</f>
        <v/>
      </c>
      <c r="G166" s="1" t="str">
        <f>IF(RAVA3!G186&lt;&gt;0,RAVA3!G186,"")</f>
        <v>KIINTEISTÖTILA</v>
      </c>
      <c r="H166" s="8" t="e">
        <f>IF(RAVA3!#REF!&lt;&gt;0,RAVA3!#REF!,"")</f>
        <v>#REF!</v>
      </c>
      <c r="I166" s="1" t="e">
        <f>IF(RAVA3!#REF!&lt;&gt;0,RAVA3!#REF!,"")</f>
        <v>#REF!</v>
      </c>
      <c r="J166" s="1" t="e">
        <f>IF(RAVA3!#REF!&lt;&gt;0,RAVA3!#REF!,"")</f>
        <v>#REF!</v>
      </c>
      <c r="K166" s="10" t="str">
        <f>IF(RAVA3!H186&lt;&gt;0,RAVA3!H186,"")</f>
        <v>Muu kiinteistön käyttöä palveleva tila.</v>
      </c>
      <c r="L166" s="21" t="str">
        <f>IF(RAVA3!I186&lt;&gt;0,RAVA3!I186,"")</f>
        <v/>
      </c>
      <c r="M166" s="6" t="str">
        <f>IF(RAVA3!J186&lt;&gt;0,RAVA3!J186,"")</f>
        <v/>
      </c>
      <c r="N166" s="6">
        <f>RAVA3!K186</f>
        <v>0</v>
      </c>
    </row>
    <row r="167" spans="1:14" ht="16" x14ac:dyDescent="0.2">
      <c r="A167" s="53" t="str">
        <f t="shared" si="2"/>
        <v>000-89-00</v>
      </c>
      <c r="B167" s="8" t="str">
        <f>IF(RAVA3!B187&lt;&gt;0,RAVA3!B187,"")</f>
        <v>Muu yhteistila</v>
      </c>
      <c r="C167" s="54">
        <f>IF(RAVA3!C187&lt;&gt;0,RAVA3!C187,"")</f>
        <v>8</v>
      </c>
      <c r="D167" s="29" t="str">
        <f>IF(RAVA3!D187&lt;&gt;0,RAVA3!D187,"")</f>
        <v>9</v>
      </c>
      <c r="E167" s="4" t="str">
        <f>IF(RAVA3!E187&lt;&gt;0,RAVA3!E187,"")</f>
        <v>00</v>
      </c>
      <c r="F167" s="4" t="str">
        <f>IF(RAVA3!F187&lt;&gt;0,RAVA3!F187,"")</f>
        <v/>
      </c>
      <c r="G167" s="1" t="str">
        <f>IF(RAVA3!G187&lt;&gt;0,RAVA3!G187,"")</f>
        <v/>
      </c>
      <c r="H167" s="8" t="e">
        <f>IF(RAVA3!#REF!&lt;&gt;0,RAVA3!#REF!,"")</f>
        <v>#REF!</v>
      </c>
      <c r="I167" s="1" t="e">
        <f>IF(RAVA3!#REF!&lt;&gt;0,RAVA3!#REF!,"")</f>
        <v>#REF!</v>
      </c>
      <c r="J167" s="1" t="e">
        <f>IF(RAVA3!#REF!&lt;&gt;0,RAVA3!#REF!,"")</f>
        <v>#REF!</v>
      </c>
      <c r="K167" s="10" t="str">
        <f>IF(RAVA3!H187&lt;&gt;0,RAVA3!H187,"")</f>
        <v/>
      </c>
      <c r="L167" s="21" t="str">
        <f>IF(RAVA3!I187&lt;&gt;0,RAVA3!I187,"")</f>
        <v/>
      </c>
      <c r="M167" s="6" t="str">
        <f>IF(RAVA3!J187&lt;&gt;0,RAVA3!J187,"")</f>
        <v/>
      </c>
      <c r="N167" s="6">
        <f>RAVA3!K187</f>
        <v>0</v>
      </c>
    </row>
    <row r="168" spans="1:14" s="38" customFormat="1" ht="16" x14ac:dyDescent="0.2">
      <c r="A168" s="39" t="str">
        <f t="shared" si="2"/>
        <v/>
      </c>
      <c r="B168" s="32" t="str">
        <f>IF(RAVA3!B188&lt;&gt;0,RAVA3!B188,"")</f>
        <v>Liikenne- ja tekniset tilat</v>
      </c>
      <c r="C168" s="55">
        <f>IF(RAVA3!C188&lt;&gt;0,RAVA3!C188,"")</f>
        <v>9</v>
      </c>
      <c r="D168" s="33" t="str">
        <f>IF(RAVA3!D188&lt;&gt;0,RAVA3!D188,"")</f>
        <v/>
      </c>
      <c r="E168" s="34" t="str">
        <f>IF(RAVA3!E188&lt;&gt;0,RAVA3!E188,"")</f>
        <v/>
      </c>
      <c r="F168" s="34" t="str">
        <f>IF(RAVA3!F188&lt;&gt;0,RAVA3!F188,"")</f>
        <v/>
      </c>
      <c r="G168" s="35" t="str">
        <f>IF(RAVA3!G188&lt;&gt;0,RAVA3!G188,"")</f>
        <v/>
      </c>
      <c r="H168" s="32" t="e">
        <f>IF(RAVA3!#REF!&lt;&gt;0,RAVA3!#REF!,"")</f>
        <v>#REF!</v>
      </c>
      <c r="I168" s="32" t="e">
        <f>IF(RAVA3!#REF!&lt;&gt;0,RAVA3!#REF!,"")</f>
        <v>#REF!</v>
      </c>
      <c r="J168" s="35" t="e">
        <f>IF(RAVA3!#REF!&lt;&gt;0,RAVA3!#REF!,"")</f>
        <v>#REF!</v>
      </c>
      <c r="K168" s="36" t="str">
        <f>IF(RAVA3!H188&lt;&gt;0,RAVA3!H188,"")</f>
        <v/>
      </c>
      <c r="L168" s="36" t="str">
        <f>IF(RAVA3!I188&lt;&gt;0,RAVA3!I188,"")</f>
        <v/>
      </c>
      <c r="M168" s="37" t="str">
        <f>IF(RAVA3!J188&lt;&gt;0,RAVA3!J188,"")</f>
        <v/>
      </c>
      <c r="N168" s="37">
        <f>RAVA3!K188</f>
        <v>0</v>
      </c>
    </row>
    <row r="169" spans="1:14" ht="16" x14ac:dyDescent="0.2">
      <c r="A169" s="53" t="str">
        <f t="shared" si="2"/>
        <v>000-91-00</v>
      </c>
      <c r="B169" s="8" t="str">
        <f>IF(RAVA3!B189&lt;&gt;0,RAVA3!B189,"")</f>
        <v>Vaakaliikennetila</v>
      </c>
      <c r="C169" s="54">
        <f>IF(RAVA3!C189&lt;&gt;0,RAVA3!C189,"")</f>
        <v>9</v>
      </c>
      <c r="D169" s="29" t="str">
        <f>IF(RAVA3!D189&lt;&gt;0,RAVA3!D189,"")</f>
        <v>1</v>
      </c>
      <c r="E169" s="17" t="str">
        <f>IF(RAVA3!E189&lt;&gt;0,RAVA3!E189,"")</f>
        <v>00</v>
      </c>
      <c r="F169" s="17" t="str">
        <f>IF(RAVA3!F189&lt;&gt;0,RAVA3!F189,"")</f>
        <v/>
      </c>
      <c r="G169" s="1" t="str">
        <f>IF(RAVA3!G189&lt;&gt;0,RAVA3!G189,"")</f>
        <v>KULKUR.VAAKA</v>
      </c>
      <c r="H169" s="8" t="e">
        <f>IF(RAVA3!#REF!&lt;&gt;0,RAVA3!#REF!,"")</f>
        <v>#REF!</v>
      </c>
      <c r="I169" s="8" t="e">
        <f>IF(RAVA3!#REF!&lt;&gt;0,RAVA3!#REF!,"")</f>
        <v>#REF!</v>
      </c>
      <c r="J169" s="1" t="e">
        <f>IF(RAVA3!#REF!&lt;&gt;0,RAVA3!#REF!,"")</f>
        <v>#REF!</v>
      </c>
      <c r="K169" s="24" t="str">
        <f>IF(RAVA3!H189&lt;&gt;0,RAVA3!H189,"")</f>
        <v>Kulkureitillä tarkoitetaan lattiapinnan kustakin kohdasta uloskäytävään johtavaa kulkukelpoista tietä.</v>
      </c>
      <c r="L169" s="24" t="str">
        <f>IF(RAVA3!I189&lt;&gt;0,RAVA3!I189,"")</f>
        <v/>
      </c>
      <c r="M169" s="6" t="str">
        <f>IF(RAVA3!J189&lt;&gt;0,RAVA3!J189,"")</f>
        <v/>
      </c>
      <c r="N169" s="6">
        <f>RAVA3!K189</f>
        <v>0</v>
      </c>
    </row>
    <row r="170" spans="1:14" ht="48" hidden="1" x14ac:dyDescent="0.2">
      <c r="A170" s="18" t="str">
        <f t="shared" si="2"/>
        <v>000-91-01</v>
      </c>
      <c r="B170" s="1" t="str">
        <f>IF(RAVA3!B190&lt;&gt;0,RAVA3!B190,"")</f>
        <v>Käytävä</v>
      </c>
      <c r="C170" s="7">
        <f>IF(RAVA3!C190&lt;&gt;0,RAVA3!C190,"")</f>
        <v>9</v>
      </c>
      <c r="D170" s="26" t="str">
        <f>IF(RAVA3!D190&lt;&gt;0,RAVA3!D190,"")</f>
        <v>1</v>
      </c>
      <c r="E170" s="4" t="str">
        <f>IF(RAVA3!E190&lt;&gt;0,RAVA3!E190,"")</f>
        <v>01</v>
      </c>
      <c r="F170" s="4" t="str">
        <f>IF(RAVA3!F190&lt;&gt;0,RAVA3!F190,"")</f>
        <v/>
      </c>
      <c r="G170" s="1" t="str">
        <f>IF(RAVA3!G190&lt;&gt;0,RAVA3!G190,"")</f>
        <v>KÄYTÄVÄ</v>
      </c>
      <c r="H170" s="8" t="e">
        <f>IF(RAVA3!#REF!&lt;&gt;0,RAVA3!#REF!,"")</f>
        <v>#REF!</v>
      </c>
      <c r="I170" s="1" t="e">
        <f>IF(RAVA3!#REF!&lt;&gt;0,RAVA3!#REF!,"")</f>
        <v>#REF!</v>
      </c>
      <c r="J170" s="1" t="e">
        <f>IF(RAVA3!#REF!&lt;&gt;0,RAVA3!#REF!,"")</f>
        <v>#REF!</v>
      </c>
      <c r="K170" s="21" t="str">
        <f>IF(RAVA3!H190&lt;&gt;0,RAVA3!H190,"")</f>
        <v>Käytävä on rakennuksen sisätilassa tai ulkona sijaitseva kulkuväylä, joka yhdistää eri huoneita tai tiloja toisiinsa. Sisäisellä käytävällä tarkoitetaan poistumisalueeseen kuuluvaa ja sen tiloista uloskäytävään johtavaa käytävää (YM 848/2017).</v>
      </c>
      <c r="L170" s="21" t="str">
        <f>IF(RAVA3!I190&lt;&gt;0,RAVA3!I190,"")</f>
        <v>https://www.finlex.fi/fi/laki/alkup/2017/20170848</v>
      </c>
      <c r="M170" s="12" t="str">
        <f>IF(RAVA3!J190&lt;&gt;0,RAVA3!J190,"")</f>
        <v>https://www.finlex.fi/fi/laki/alkup/2017/20170848</v>
      </c>
      <c r="N170" s="6">
        <f>RAVA3!K190</f>
        <v>0</v>
      </c>
    </row>
    <row r="171" spans="1:14" hidden="1" x14ac:dyDescent="0.2">
      <c r="A171" s="18" t="e">
        <f t="shared" si="2"/>
        <v>#REF!</v>
      </c>
      <c r="B171" s="1" t="e">
        <f>IF(RAVA3!#REF!&lt;&gt;0,RAVA3!#REF!,"")</f>
        <v>#REF!</v>
      </c>
      <c r="C171" s="7" t="e">
        <f>IF(RAVA3!#REF!&lt;&gt;0,RAVA3!#REF!,"")</f>
        <v>#REF!</v>
      </c>
      <c r="D171" s="26" t="e">
        <f>IF(RAVA3!#REF!&lt;&gt;0,RAVA3!#REF!,"")</f>
        <v>#REF!</v>
      </c>
      <c r="E171" s="4" t="e">
        <f>IF(RAVA3!#REF!&lt;&gt;0,RAVA3!#REF!,"")</f>
        <v>#REF!</v>
      </c>
      <c r="F171" s="4" t="e">
        <f>IF(RAVA3!#REF!&lt;&gt;0,RAVA3!#REF!,"")</f>
        <v>#REF!</v>
      </c>
      <c r="G171" s="1" t="e">
        <f>IF(RAVA3!#REF!&lt;&gt;0,RAVA3!#REF!,"")</f>
        <v>#REF!</v>
      </c>
      <c r="H171" s="8" t="e">
        <f>IF(RAVA3!#REF!&lt;&gt;0,RAVA3!#REF!,"")</f>
        <v>#REF!</v>
      </c>
      <c r="I171" s="1" t="e">
        <f>IF(RAVA3!#REF!&lt;&gt;0,RAVA3!#REF!,"")</f>
        <v>#REF!</v>
      </c>
      <c r="J171" s="1" t="e">
        <f>IF(RAVA3!#REF!&lt;&gt;0,RAVA3!#REF!,"")</f>
        <v>#REF!</v>
      </c>
      <c r="K171" s="9" t="e">
        <f>IF(RAVA3!#REF!&lt;&gt;0,RAVA3!#REF!,"")</f>
        <v>#REF!</v>
      </c>
      <c r="L171" s="9" t="e">
        <f>IF(RAVA3!#REF!&lt;&gt;0,RAVA3!#REF!,"")</f>
        <v>#REF!</v>
      </c>
      <c r="M171" s="13" t="e">
        <f>IF(RAVA3!#REF!&lt;&gt;0,RAVA3!#REF!,"")</f>
        <v>#REF!</v>
      </c>
      <c r="N171" s="6" t="e">
        <f>RAVA3!#REF!</f>
        <v>#REF!</v>
      </c>
    </row>
    <row r="172" spans="1:14" ht="48" x14ac:dyDescent="0.2">
      <c r="A172" s="53" t="str">
        <f t="shared" si="2"/>
        <v>000-92-00</v>
      </c>
      <c r="B172" s="8" t="str">
        <f>IF(RAVA3!B191&lt;&gt;0,RAVA3!B191,"")</f>
        <v>Pystyliikennetila</v>
      </c>
      <c r="C172" s="54">
        <f>IF(RAVA3!C191&lt;&gt;0,RAVA3!C191,"")</f>
        <v>9</v>
      </c>
      <c r="D172" s="29" t="str">
        <f>IF(RAVA3!D191&lt;&gt;0,RAVA3!D191,"")</f>
        <v>2</v>
      </c>
      <c r="E172" s="17" t="str">
        <f>IF(RAVA3!E191&lt;&gt;0,RAVA3!E191,"")</f>
        <v>00</v>
      </c>
      <c r="F172" s="17" t="str">
        <f>IF(RAVA3!F191&lt;&gt;0,RAVA3!F191,"")</f>
        <v/>
      </c>
      <c r="G172" s="1" t="str">
        <f>IF(RAVA3!G191&lt;&gt;0,RAVA3!G191,"")</f>
        <v>KULKUR.PYSTY</v>
      </c>
      <c r="H172" s="8" t="e">
        <f>IF(RAVA3!#REF!&lt;&gt;0,RAVA3!#REF!,"")</f>
        <v>#REF!</v>
      </c>
      <c r="I172" s="8" t="e">
        <f>IF(RAVA3!#REF!&lt;&gt;0,RAVA3!#REF!,"")</f>
        <v>#REF!</v>
      </c>
      <c r="J172" s="1" t="e">
        <f>IF(RAVA3!#REF!&lt;&gt;0,RAVA3!#REF!,"")</f>
        <v>#REF!</v>
      </c>
      <c r="K172" s="24" t="str">
        <f>IF(RAVA3!H191&lt;&gt;0,RAVA3!H191,"")</f>
        <v>Pystyliikennetila tarkoitetaan tilaa, joka on mahdollistaa ihmisten ja/tai esineiden pystysuuntaisen liikkuminen rakennuksessa tai rakennelman sisällä. Tällaisia tiloja ovat esimerkiksi portaat, hissit, liukuportaat ja luiskat.</v>
      </c>
      <c r="L172" s="24" t="str">
        <f>IF(RAVA3!I191&lt;&gt;0,RAVA3!I191,"")</f>
        <v/>
      </c>
      <c r="M172" s="6" t="str">
        <f>IF(RAVA3!J191&lt;&gt;0,RAVA3!J191,"")</f>
        <v/>
      </c>
      <c r="N172" s="6">
        <f>RAVA3!K191</f>
        <v>0</v>
      </c>
    </row>
    <row r="173" spans="1:14" ht="32" hidden="1" x14ac:dyDescent="0.2">
      <c r="A173" s="18" t="str">
        <f t="shared" si="2"/>
        <v>000-92-01</v>
      </c>
      <c r="B173" s="1" t="str">
        <f>IF(RAVA3!B192&lt;&gt;0,RAVA3!B192,"")</f>
        <v>Porrastila</v>
      </c>
      <c r="C173" s="7">
        <f>IF(RAVA3!C192&lt;&gt;0,RAVA3!C192,"")</f>
        <v>9</v>
      </c>
      <c r="D173" s="26" t="str">
        <f>IF(RAVA3!D192&lt;&gt;0,RAVA3!D192,"")</f>
        <v>2</v>
      </c>
      <c r="E173" s="4" t="str">
        <f>IF(RAVA3!E192&lt;&gt;0,RAVA3!E192,"")</f>
        <v>01</v>
      </c>
      <c r="F173" s="4" t="str">
        <f>IF(RAVA3!F192&lt;&gt;0,RAVA3!F192,"")</f>
        <v/>
      </c>
      <c r="G173" s="1" t="str">
        <f>IF(RAVA3!G192&lt;&gt;0,RAVA3!G192,"")</f>
        <v>PORRAS</v>
      </c>
      <c r="H173" s="8" t="e">
        <f>IF(RAVA3!#REF!&lt;&gt;0,RAVA3!#REF!,"")</f>
        <v>#REF!</v>
      </c>
      <c r="I173" s="1" t="e">
        <f>IF(RAVA3!#REF!&lt;&gt;0,RAVA3!#REF!,"")</f>
        <v>#REF!</v>
      </c>
      <c r="J173" s="1" t="e">
        <f>IF(RAVA3!#REF!&lt;&gt;0,RAVA3!#REF!,"")</f>
        <v>#REF!</v>
      </c>
      <c r="K173" s="21" t="str">
        <f>IF(RAVA3!H192&lt;&gt;0,RAVA3!H192,"")</f>
        <v>Porrastila on tila, joka sisältää portaikot tai raput, jotka yhdistävät rakennuksen eri kerroksia tai tasanteita. Se on mahdollistaa ihmisten liikkumisen ylös- tai alaspäin rakennuksen sisällä.</v>
      </c>
      <c r="L173" s="21" t="str">
        <f>IF(RAVA3!I192&lt;&gt;0,RAVA3!I192,"")</f>
        <v/>
      </c>
      <c r="M173" s="6" t="str">
        <f>IF(RAVA3!J192&lt;&gt;0,RAVA3!J192,"")</f>
        <v/>
      </c>
      <c r="N173" s="6">
        <f>RAVA3!K192</f>
        <v>0</v>
      </c>
    </row>
    <row r="174" spans="1:14" ht="64" hidden="1" x14ac:dyDescent="0.2">
      <c r="A174" s="18" t="str">
        <f t="shared" si="2"/>
        <v>000-92-02</v>
      </c>
      <c r="B174" s="1" t="str">
        <f>IF(RAVA3!B193&lt;&gt;0,RAVA3!B193,"")</f>
        <v>Hissi</v>
      </c>
      <c r="C174" s="7">
        <f>IF(RAVA3!C193&lt;&gt;0,RAVA3!C193,"")</f>
        <v>9</v>
      </c>
      <c r="D174" s="26" t="str">
        <f>IF(RAVA3!D193&lt;&gt;0,RAVA3!D193,"")</f>
        <v>2</v>
      </c>
      <c r="E174" s="4" t="str">
        <f>IF(RAVA3!E193&lt;&gt;0,RAVA3!E193,"")</f>
        <v>02</v>
      </c>
      <c r="F174" s="4" t="str">
        <f>IF(RAVA3!F193&lt;&gt;0,RAVA3!F193,"")</f>
        <v/>
      </c>
      <c r="G174" s="1" t="str">
        <f>IF(RAVA3!G193&lt;&gt;0,RAVA3!G193,"")</f>
        <v>HISSI</v>
      </c>
      <c r="H174" s="8" t="e">
        <f>IF(RAVA3!#REF!&lt;&gt;0,RAVA3!#REF!,"")</f>
        <v>#REF!</v>
      </c>
      <c r="I174" s="1" t="e">
        <f>IF(RAVA3!#REF!&lt;&gt;0,RAVA3!#REF!,"")</f>
        <v>#REF!</v>
      </c>
      <c r="J174" s="1" t="e">
        <f>IF(RAVA3!#REF!&lt;&gt;0,RAVA3!#REF!,"")</f>
        <v>#REF!</v>
      </c>
      <c r="K174" s="21" t="str">
        <f>IF(RAVA3!H193&lt;&gt;0,RAVA3!H193,"")</f>
        <v>Hissillä tarkoitetaan nostolaitetta, joka liikkuu määrättyjen tasojen välillä ja jolla on kuorman kantava yksikkö, joka liikkuu yli 15 asteen kulmassa vaakatasoon nähden olevia jäykkiä johteita pitkin, tai nostolaitetta, joka liikkuu pysyvällä radalla, vaikka se ei liikukaan jäykkiä johteita pitkin.</v>
      </c>
      <c r="L174" s="21" t="str">
        <f>IF(RAVA3!I193&lt;&gt;0,RAVA3!I193,"")</f>
        <v>https://www.finlex.fi/fi/laki/alkup/2017/20170848</v>
      </c>
      <c r="M174" s="6" t="str">
        <f>IF(RAVA3!J193&lt;&gt;0,RAVA3!J193,"")</f>
        <v>https://www.finlex.fi/fi/laki/alkup/2016/20161134</v>
      </c>
      <c r="N174" s="14" t="str">
        <f>RAVA3!K193</f>
        <v>Porras on käytävä, jonka avulla (rakennuksen tai rakennelman) käyttäjät voivat kävellä (astua) pystysuoraan yhdestä lattiatasosta toiseen, eri korkeudella olevaan lattiatasoon. Siihen voi sisältyä lepotasanne välitasona.</v>
      </c>
    </row>
    <row r="175" spans="1:14" ht="32" x14ac:dyDescent="0.2">
      <c r="A175" s="53" t="str">
        <f t="shared" si="2"/>
        <v>000-94-01</v>
      </c>
      <c r="B175" s="8" t="str">
        <f>IF(RAVA3!B195&lt;&gt;0,RAVA3!B195,"")</f>
        <v>Lämmitystila</v>
      </c>
      <c r="C175" s="54">
        <f>IF(RAVA3!C195&lt;&gt;0,RAVA3!C195,"")</f>
        <v>9</v>
      </c>
      <c r="D175" s="29" t="str">
        <f>IF(RAVA3!D195&lt;&gt;0,RAVA3!D195,"")</f>
        <v>4</v>
      </c>
      <c r="E175" s="17" t="str">
        <f>IF(RAVA3!E195&lt;&gt;0,RAVA3!E195,"")</f>
        <v>01</v>
      </c>
      <c r="F175" s="17" t="str">
        <f>IF(RAVA3!F195&lt;&gt;0,RAVA3!F195,"")</f>
        <v/>
      </c>
      <c r="G175" s="1" t="str">
        <f>IF(RAVA3!G195&lt;&gt;0,RAVA3!G195,"")</f>
        <v>TEKN.LÄMM</v>
      </c>
      <c r="H175" s="8" t="e">
        <f>IF(RAVA3!#REF!&lt;&gt;0,RAVA3!#REF!,"")</f>
        <v>#REF!</v>
      </c>
      <c r="I175" s="8" t="e">
        <f>IF(RAVA3!#REF!&lt;&gt;0,RAVA3!#REF!,"")</f>
        <v>#REF!</v>
      </c>
      <c r="J175" s="1" t="e">
        <f>IF(RAVA3!#REF!&lt;&gt;0,RAVA3!#REF!,"")</f>
        <v>#REF!</v>
      </c>
      <c r="K175" s="21" t="str">
        <f>IF(RAVA3!H195&lt;&gt;0,RAVA3!H195,"")</f>
        <v>Lämmitystila on rakennuksen talotekninen tila, jossa sijaitsevat kiinteistön lämmityshuoltoon liittyvät laitteistot ja järjestelmät.</v>
      </c>
      <c r="L175" s="21" t="str">
        <f>IF(RAVA3!I195&lt;&gt;0,RAVA3!I195,"")</f>
        <v/>
      </c>
      <c r="M175" s="6" t="str">
        <f>IF(RAVA3!J195&lt;&gt;0,RAVA3!J195,"")</f>
        <v/>
      </c>
      <c r="N175" s="6">
        <f>RAVA3!K195</f>
        <v>0</v>
      </c>
    </row>
    <row r="176" spans="1:14" x14ac:dyDescent="0.2">
      <c r="A176" s="53" t="e">
        <f t="shared" si="2"/>
        <v>#REF!</v>
      </c>
      <c r="B176" s="8" t="e">
        <f>IF(RAVA3!#REF!&lt;&gt;0,RAVA3!#REF!,"")</f>
        <v>#REF!</v>
      </c>
      <c r="C176" s="54" t="e">
        <f>IF(RAVA3!#REF!&lt;&gt;0,RAVA3!#REF!,"")</f>
        <v>#REF!</v>
      </c>
      <c r="D176" s="29" t="e">
        <f>IF(RAVA3!#REF!&lt;&gt;0,RAVA3!#REF!,"")</f>
        <v>#REF!</v>
      </c>
      <c r="E176" s="4" t="e">
        <f>IF(RAVA3!#REF!&lt;&gt;0,RAVA3!#REF!,"")</f>
        <v>#REF!</v>
      </c>
      <c r="F176" s="4" t="e">
        <f>IF(RAVA3!#REF!&lt;&gt;0,RAVA3!#REF!,"")</f>
        <v>#REF!</v>
      </c>
      <c r="G176" s="1" t="e">
        <f>IF(RAVA3!#REF!&lt;&gt;0,RAVA3!#REF!,"")</f>
        <v>#REF!</v>
      </c>
      <c r="H176" s="8" t="e">
        <f>IF(RAVA3!#REF!&lt;&gt;0,RAVA3!#REF!,"")</f>
        <v>#REF!</v>
      </c>
      <c r="I176" s="1" t="e">
        <f>IF(RAVA3!#REF!&lt;&gt;0,RAVA3!#REF!,"")</f>
        <v>#REF!</v>
      </c>
      <c r="J176" s="1" t="e">
        <f>IF(RAVA3!#REF!&lt;&gt;0,RAVA3!#REF!,"")</f>
        <v>#REF!</v>
      </c>
      <c r="K176" s="21" t="e">
        <f>IF(RAVA3!#REF!&lt;&gt;0,RAVA3!#REF!,"")</f>
        <v>#REF!</v>
      </c>
      <c r="L176" s="21" t="e">
        <f>IF(RAVA3!#REF!&lt;&gt;0,RAVA3!#REF!,"")</f>
        <v>#REF!</v>
      </c>
      <c r="M176" s="6" t="e">
        <f>IF(RAVA3!#REF!&lt;&gt;0,RAVA3!#REF!,"")</f>
        <v>#REF!</v>
      </c>
      <c r="N176" s="6" t="e">
        <f>RAVA3!#REF!</f>
        <v>#REF!</v>
      </c>
    </row>
    <row r="177" spans="1:14" ht="32" x14ac:dyDescent="0.2">
      <c r="A177" s="53" t="str">
        <f t="shared" si="2"/>
        <v>000-96-03</v>
      </c>
      <c r="B177" s="8" t="str">
        <f>IF(RAVA3!B197&lt;&gt;0,RAVA3!B197,"")</f>
        <v>Ilmanvaihtotila</v>
      </c>
      <c r="C177" s="54">
        <f>IF(RAVA3!C197&lt;&gt;0,RAVA3!C197,"")</f>
        <v>9</v>
      </c>
      <c r="D177" s="29" t="str">
        <f>IF(RAVA3!D197&lt;&gt;0,RAVA3!D197,"")</f>
        <v>6</v>
      </c>
      <c r="E177" s="17" t="str">
        <f>IF(RAVA3!E197&lt;&gt;0,RAVA3!E197,"")</f>
        <v>03</v>
      </c>
      <c r="F177" s="17" t="str">
        <f>IF(RAVA3!F197&lt;&gt;0,RAVA3!F197,"")</f>
        <v/>
      </c>
      <c r="G177" s="1" t="str">
        <f>IF(RAVA3!G197&lt;&gt;0,RAVA3!G197,"")</f>
        <v>TEKN.IV</v>
      </c>
      <c r="H177" s="8" t="e">
        <f>IF(RAVA3!#REF!&lt;&gt;0,RAVA3!#REF!,"")</f>
        <v>#REF!</v>
      </c>
      <c r="I177" s="8" t="e">
        <f>IF(RAVA3!#REF!&lt;&gt;0,RAVA3!#REF!,"")</f>
        <v>#REF!</v>
      </c>
      <c r="J177" s="1" t="e">
        <f>IF(RAVA3!#REF!&lt;&gt;0,RAVA3!#REF!,"")</f>
        <v>#REF!</v>
      </c>
      <c r="K177" s="21" t="str">
        <f>IF(RAVA3!H197&lt;&gt;0,RAVA3!H197,"")</f>
        <v>Ilmanvaihtotila on rakennuksen talotekninen tila, joka on varattu ilmanvaihtojärjestelmien komponenteille, kuten ilmanvaihtokoneille, kanaville ja suodattimille.</v>
      </c>
      <c r="L177" s="21" t="str">
        <f>IF(RAVA3!I197&lt;&gt;0,RAVA3!I197,"")</f>
        <v/>
      </c>
      <c r="M177" s="6" t="str">
        <f>IF(RAVA3!J197&lt;&gt;0,RAVA3!J197,"")</f>
        <v/>
      </c>
      <c r="N177" s="6">
        <f>RAVA3!K197</f>
        <v>0</v>
      </c>
    </row>
    <row r="178" spans="1:14" ht="32" x14ac:dyDescent="0.2">
      <c r="A178" s="53" t="str">
        <f t="shared" si="2"/>
        <v>000-97-04</v>
      </c>
      <c r="B178" s="8" t="str">
        <f>IF(RAVA3!B198&lt;&gt;0,RAVA3!B198,"")</f>
        <v>Sähkötekninen tila</v>
      </c>
      <c r="C178" s="54">
        <f>IF(RAVA3!C198&lt;&gt;0,RAVA3!C198,"")</f>
        <v>9</v>
      </c>
      <c r="D178" s="29" t="str">
        <f>IF(RAVA3!D198&lt;&gt;0,RAVA3!D198,"")</f>
        <v>7</v>
      </c>
      <c r="E178" s="17" t="str">
        <f>IF(RAVA3!E198&lt;&gt;0,RAVA3!E198,"")</f>
        <v>04</v>
      </c>
      <c r="F178" s="17" t="str">
        <f>IF(RAVA3!F198&lt;&gt;0,RAVA3!F198,"")</f>
        <v/>
      </c>
      <c r="G178" s="1" t="str">
        <f>IF(RAVA3!G198&lt;&gt;0,RAVA3!G198,"")</f>
        <v>TEKN.SÄH</v>
      </c>
      <c r="H178" s="8" t="e">
        <f>IF(RAVA3!#REF!&lt;&gt;0,RAVA3!#REF!,"")</f>
        <v>#REF!</v>
      </c>
      <c r="I178" s="8" t="e">
        <f>IF(RAVA3!#REF!&lt;&gt;0,RAVA3!#REF!,"")</f>
        <v>#REF!</v>
      </c>
      <c r="J178" s="1" t="e">
        <f>IF(RAVA3!#REF!&lt;&gt;0,RAVA3!#REF!,"")</f>
        <v>#REF!</v>
      </c>
      <c r="K178" s="21" t="str">
        <f>IF(RAVA3!H198&lt;&gt;0,RAVA3!H198,"")</f>
        <v>Sähkötekninen tila on rakennuksessa tai rakennuskompleksissa sijaitseva talotekninen tila, joka on tarkoitettu sähköjärjestelmien ja -laitteistojen sijoittamiseen, hallintaan ja ylläpitoon.</v>
      </c>
      <c r="L178" s="21" t="str">
        <f>IF(RAVA3!I198&lt;&gt;0,RAVA3!I198,"")</f>
        <v/>
      </c>
      <c r="M178" s="6" t="str">
        <f>IF(RAVA3!J198&lt;&gt;0,RAVA3!J198,"")</f>
        <v/>
      </c>
      <c r="N178" s="6">
        <f>RAVA3!K198</f>
        <v>0</v>
      </c>
    </row>
    <row r="179" spans="1:14" ht="64" x14ac:dyDescent="0.2">
      <c r="A179" s="53" t="str">
        <f t="shared" si="2"/>
        <v>000-98-00</v>
      </c>
      <c r="B179" s="8" t="str">
        <f>IF(RAVA3!B201&lt;&gt;0,RAVA3!B201,"")</f>
        <v>Ulkotila</v>
      </c>
      <c r="C179" s="54">
        <f>IF(RAVA3!C201&lt;&gt;0,RAVA3!C201,"")</f>
        <v>9</v>
      </c>
      <c r="D179" s="29" t="str">
        <f>IF(RAVA3!D201&lt;&gt;0,RAVA3!D201,"")</f>
        <v>8</v>
      </c>
      <c r="E179" s="17" t="str">
        <f>IF(RAVA3!E201&lt;&gt;0,RAVA3!E201,"")</f>
        <v>00</v>
      </c>
      <c r="F179" s="17" t="str">
        <f>IF(RAVA3!F201&lt;&gt;0,RAVA3!F201,"")</f>
        <v/>
      </c>
      <c r="G179" s="1" t="str">
        <f>IF(RAVA3!G201&lt;&gt;0,RAVA3!G201,"")</f>
        <v>ULKOT</v>
      </c>
      <c r="H179" s="8" t="e">
        <f>IF(RAVA3!#REF!&lt;&gt;0,RAVA3!#REF!,"")</f>
        <v>#REF!</v>
      </c>
      <c r="I179" s="8" t="e">
        <f>IF(RAVA3!#REF!&lt;&gt;0,RAVA3!#REF!,"")</f>
        <v>#REF!</v>
      </c>
      <c r="J179" s="1" t="e">
        <f>IF(RAVA3!#REF!&lt;&gt;0,RAVA3!#REF!,"")</f>
        <v>#REF!</v>
      </c>
      <c r="K179" s="21" t="str">
        <f>IF(RAVA3!H201&lt;&gt;0,RAVA3!H201,"")</f>
        <v>Ulkotila on rakennuksen tai rakenteen ulkopuolella sijaitseva avoin tai katettu alue, joka voi palvella erilaisia tarkoituksia, kuten virkistystä, rentoutumista, kasvien viljelyä tai sosiaalista kokoontumista. Ulkotilat voivat olla yksityisiä, kuten kotien puutarhoja tai parvekkeita, tai julkisia, kuten puistoja ja aukioita.</v>
      </c>
      <c r="L179" s="21" t="str">
        <f>IF(RAVA3!I201&lt;&gt;0,RAVA3!I201,"")</f>
        <v/>
      </c>
      <c r="M179" s="6" t="str">
        <f>IF(RAVA3!J201&lt;&gt;0,RAVA3!J201,"")</f>
        <v/>
      </c>
      <c r="N179" s="6">
        <f>RAVA3!K201</f>
        <v>0</v>
      </c>
    </row>
    <row r="180" spans="1:14" ht="80" hidden="1" x14ac:dyDescent="0.2">
      <c r="A180" s="18" t="str">
        <f t="shared" si="2"/>
        <v>000-98-01</v>
      </c>
      <c r="B180" s="1" t="str">
        <f>IF(RAVA3!B202&lt;&gt;0,RAVA3!B202,"")</f>
        <v>Parveke</v>
      </c>
      <c r="C180" s="7">
        <f>IF(RAVA3!C202&lt;&gt;0,RAVA3!C202,"")</f>
        <v>9</v>
      </c>
      <c r="D180" s="26" t="str">
        <f>IF(RAVA3!D202&lt;&gt;0,RAVA3!D202,"")</f>
        <v>8</v>
      </c>
      <c r="E180" s="4" t="str">
        <f>IF(RAVA3!E202&lt;&gt;0,RAVA3!E202,"")</f>
        <v>01</v>
      </c>
      <c r="F180" s="4" t="str">
        <f>IF(RAVA3!F202&lt;&gt;0,RAVA3!F202,"")</f>
        <v/>
      </c>
      <c r="G180" s="1" t="str">
        <f>IF(RAVA3!G202&lt;&gt;0,RAVA3!G202,"")</f>
        <v>PARVEKE</v>
      </c>
      <c r="H180" s="8" t="e">
        <f>IF(RAVA3!#REF!&lt;&gt;0,RAVA3!#REF!,"")</f>
        <v>#REF!</v>
      </c>
      <c r="I180" s="1" t="e">
        <f>IF(RAVA3!#REF!&lt;&gt;0,RAVA3!#REF!,"")</f>
        <v>#REF!</v>
      </c>
      <c r="J180" s="1" t="e">
        <f>IF(RAVA3!#REF!&lt;&gt;0,RAVA3!#REF!,"")</f>
        <v>#REF!</v>
      </c>
      <c r="K180" s="21" t="str">
        <f>IF(RAVA3!H202&lt;&gt;0,RAVA3!H202,"")</f>
        <v>Parveke on rakennuksen vaipan ulkopuolelle rakennettu erillinen taso, joka ulkonee seinästä yhden tai useamman kerroksen korkeudella. Kulku rakennuksen sisätiloista parvekkeelle tapahtuu ovesta tai suuresta ikkunasta. Parvekkeen ulkoreuna on suojattu putoamista estävillä esteillä kuten kaiteilla, seinäkkeillä tai lasituksilla. Parveke voi olla sijoitettu myös rakennuksen sisälle esimerkiksi katetulle sisäpihalle.</v>
      </c>
      <c r="L180" s="21" t="str">
        <f>IF(RAVA3!I202&lt;&gt;0,RAVA3!I202,"")</f>
        <v/>
      </c>
      <c r="M180" s="6" t="str">
        <f>IF(RAVA3!J202&lt;&gt;0,RAVA3!J202,"")</f>
        <v/>
      </c>
      <c r="N180" s="6">
        <f>RAVA3!K202</f>
        <v>0</v>
      </c>
    </row>
    <row r="181" spans="1:14" ht="48" hidden="1" x14ac:dyDescent="0.2">
      <c r="A181" s="18" t="str">
        <f t="shared" si="2"/>
        <v>000-98-03</v>
      </c>
      <c r="B181" s="1" t="str">
        <f>IF(RAVA3!B204&lt;&gt;0,RAVA3!B204,"")</f>
        <v>Ulkopysäköintitila</v>
      </c>
      <c r="C181" s="7">
        <f>IF(RAVA3!C204&lt;&gt;0,RAVA3!C204,"")</f>
        <v>9</v>
      </c>
      <c r="D181" s="26" t="str">
        <f>IF(RAVA3!D204&lt;&gt;0,RAVA3!D204,"")</f>
        <v>8</v>
      </c>
      <c r="E181" s="4" t="str">
        <f>IF(RAVA3!E204&lt;&gt;0,RAVA3!E204,"")</f>
        <v>03</v>
      </c>
      <c r="F181" s="4" t="str">
        <f>IF(RAVA3!F204&lt;&gt;0,RAVA3!F204,"")</f>
        <v/>
      </c>
      <c r="G181" s="1" t="str">
        <f>IF(RAVA3!G204&lt;&gt;0,RAVA3!G204,"")</f>
        <v>PYSÄKÖINTI</v>
      </c>
      <c r="H181" s="8" t="e">
        <f>IF(RAVA3!#REF!&lt;&gt;0,RAVA3!#REF!,"")</f>
        <v>#REF!</v>
      </c>
      <c r="I181" s="1" t="e">
        <f>IF(RAVA3!#REF!&lt;&gt;0,RAVA3!#REF!,"")</f>
        <v>#REF!</v>
      </c>
      <c r="J181" s="1" t="e">
        <f>IF(RAVA3!#REF!&lt;&gt;0,RAVA3!#REF!,"")</f>
        <v>#REF!</v>
      </c>
      <c r="K181" s="21" t="str">
        <f>IF(RAVA3!H204&lt;&gt;0,RAVA3!H204,"")</f>
        <v>Ulkopysäköintitila on alue, joka on erikseen määritelty ja suunniteltu ajoneuvojen, kuten autojen, moottoripyörien tai muiden kulkuneuvojen, pysäköintiin ulkona, eli ei rakennuksen tai muun katoksen alla. Ulkopysäköintitilat voivat olla asfaltoidut, päällystetyt muilla materiaaleilla tai jopa kivetyt, ja ne</v>
      </c>
      <c r="L181" s="21" t="str">
        <f>IF(RAVA3!I204&lt;&gt;0,RAVA3!I204,"")</f>
        <v/>
      </c>
      <c r="M181" s="6" t="str">
        <f>IF(RAVA3!J204&lt;&gt;0,RAVA3!J204,"")</f>
        <v/>
      </c>
      <c r="N181" s="6">
        <f>RAVA3!K204</f>
        <v>0</v>
      </c>
    </row>
    <row r="182" spans="1:14" ht="16" x14ac:dyDescent="0.2">
      <c r="A182" s="53" t="str">
        <f t="shared" si="2"/>
        <v>000-99-00</v>
      </c>
      <c r="B182" s="8" t="str">
        <f>IF(RAVA3!B205&lt;&gt;0,RAVA3!B205,"")</f>
        <v>Muu liikenne- tai tekninen tila</v>
      </c>
      <c r="C182" s="54">
        <f>IF(RAVA3!C205&lt;&gt;0,RAVA3!C205,"")</f>
        <v>9</v>
      </c>
      <c r="D182" s="29" t="str">
        <f>IF(RAVA3!D205&lt;&gt;0,RAVA3!D205,"")</f>
        <v>9</v>
      </c>
      <c r="E182" s="17" t="str">
        <f>IF(RAVA3!E205&lt;&gt;0,RAVA3!E205,"")</f>
        <v>00</v>
      </c>
      <c r="F182" s="17" t="str">
        <f>IF(RAVA3!F205&lt;&gt;0,RAVA3!F205,"")</f>
        <v/>
      </c>
      <c r="G182" s="1" t="str">
        <f>IF(RAVA3!G205&lt;&gt;0,RAVA3!G205,"")</f>
        <v/>
      </c>
      <c r="H182" s="8" t="e">
        <f>IF(RAVA3!#REF!&lt;&gt;0,RAVA3!#REF!,"")</f>
        <v>#REF!</v>
      </c>
      <c r="I182" s="8" t="e">
        <f>IF(RAVA3!#REF!&lt;&gt;0,RAVA3!#REF!,"")</f>
        <v>#REF!</v>
      </c>
      <c r="J182" s="1" t="e">
        <f>IF(RAVA3!#REF!&lt;&gt;0,RAVA3!#REF!,"")</f>
        <v>#REF!</v>
      </c>
      <c r="K182" s="21" t="str">
        <f>IF(RAVA3!H205&lt;&gt;0,RAVA3!H205,"")</f>
        <v/>
      </c>
      <c r="L182" s="21" t="str">
        <f>IF(RAVA3!I205&lt;&gt;0,RAVA3!I205,"")</f>
        <v/>
      </c>
      <c r="M182" s="6" t="str">
        <f>IF(RAVA3!J205&lt;&gt;0,RAVA3!J205,"")</f>
        <v/>
      </c>
      <c r="N182" s="6">
        <f>RAVA3!K205</f>
        <v>0</v>
      </c>
    </row>
    <row r="183" spans="1:14" ht="48" hidden="1" x14ac:dyDescent="0.2">
      <c r="A183" s="18" t="str">
        <f t="shared" si="2"/>
        <v>000-99-08</v>
      </c>
      <c r="B183" s="1" t="str">
        <f>IF(RAVA3!B199&lt;&gt;0,RAVA3!B199,"")</f>
        <v>Hormi</v>
      </c>
      <c r="C183" s="7">
        <f>IF(RAVA3!C199&lt;&gt;0,RAVA3!C199,"")</f>
        <v>9</v>
      </c>
      <c r="D183" s="26" t="str">
        <f>IF(RAVA3!D199&lt;&gt;0,RAVA3!D199,"")</f>
        <v>9</v>
      </c>
      <c r="E183" s="4" t="str">
        <f>IF(RAVA3!E199&lt;&gt;0,RAVA3!E199,"")</f>
        <v>08</v>
      </c>
      <c r="F183" s="4" t="str">
        <f>IF(RAVA3!F199&lt;&gt;0,RAVA3!F199,"")</f>
        <v/>
      </c>
      <c r="G183" s="1" t="str">
        <f>IF(RAVA3!G199&lt;&gt;0,RAVA3!G199,"")</f>
        <v>HORMI</v>
      </c>
      <c r="H183" s="8" t="e">
        <f>IF(RAVA3!#REF!&lt;&gt;0,RAVA3!#REF!,"")</f>
        <v>#REF!</v>
      </c>
      <c r="I183" s="1" t="e">
        <f>IF(RAVA3!#REF!&lt;&gt;0,RAVA3!#REF!,"")</f>
        <v>#REF!</v>
      </c>
      <c r="J183" s="1" t="e">
        <f>IF(RAVA3!#REF!&lt;&gt;0,RAVA3!#REF!,"")</f>
        <v>#REF!</v>
      </c>
      <c r="K183" s="21" t="str">
        <f>IF(RAVA3!H199&lt;&gt;0,RAVA3!H199,"")</f>
        <v>Hormi on rakennuksen sisään rakennettu tai siihen liitetty kanava, jonka tarkoitus on johtaa kaasuja, savua tai ilmavirtoja ulos rakennuksesta. Hormeja käytetään usein osana rakennuksen lämmitys-, ilmanvaihto- tai savunpoistojärjestelmiä.</v>
      </c>
      <c r="L183" s="21" t="str">
        <f>IF(RAVA3!I199&lt;&gt;0,RAVA3!I199,"")</f>
        <v/>
      </c>
      <c r="M183" s="6" t="str">
        <f>IF(RAVA3!J199&lt;&gt;0,RAVA3!J199,"")</f>
        <v/>
      </c>
      <c r="N183" s="6">
        <f>RAVA3!K199</f>
        <v>0</v>
      </c>
    </row>
    <row r="184" spans="1:14" ht="48" hidden="1" x14ac:dyDescent="0.2">
      <c r="A184" s="18" t="str">
        <f t="shared" si="2"/>
        <v>000-99-09</v>
      </c>
      <c r="B184" s="1" t="str">
        <f>IF(RAVA3!B200&lt;&gt;0,RAVA3!B200,"")</f>
        <v>Kuilu</v>
      </c>
      <c r="C184" s="7">
        <f>IF(RAVA3!C200&lt;&gt;0,RAVA3!C200,"")</f>
        <v>9</v>
      </c>
      <c r="D184" s="26" t="str">
        <f>IF(RAVA3!D200&lt;&gt;0,RAVA3!D200,"")</f>
        <v>9</v>
      </c>
      <c r="E184" s="4" t="str">
        <f>IF(RAVA3!E200&lt;&gt;0,RAVA3!E200,"")</f>
        <v>09</v>
      </c>
      <c r="F184" s="4" t="str">
        <f>IF(RAVA3!F200&lt;&gt;0,RAVA3!F200,"")</f>
        <v/>
      </c>
      <c r="G184" s="1" t="str">
        <f>IF(RAVA3!G200&lt;&gt;0,RAVA3!G200,"")</f>
        <v>KUILU</v>
      </c>
      <c r="H184" s="8" t="e">
        <f>IF(RAVA3!#REF!&lt;&gt;0,RAVA3!#REF!,"")</f>
        <v>#REF!</v>
      </c>
      <c r="I184" s="1" t="e">
        <f>IF(RAVA3!#REF!&lt;&gt;0,RAVA3!#REF!,"")</f>
        <v>#REF!</v>
      </c>
      <c r="J184" s="1" t="e">
        <f>IF(RAVA3!#REF!&lt;&gt;0,RAVA3!#REF!,"")</f>
        <v>#REF!</v>
      </c>
      <c r="K184" s="21" t="str">
        <f>IF(RAVA3!H200&lt;&gt;0,RAVA3!H200,"")</f>
        <v>Kuilu on rakennuksessa oleva vertikaalinen tila, joka voi toimia erilaisissa tehtävissä, kuten ilmanvaihdossa, hissien liikkumisreitteinä, tai jopa valon tuomisessa rakennuksen sisäosiin. Talotekniikset kuilut on varattu talotekniikan kerrostenvälisiin kulkureitteihin.</v>
      </c>
      <c r="L184" s="21" t="str">
        <f>IF(RAVA3!I200&lt;&gt;0,RAVA3!I200,"")</f>
        <v/>
      </c>
      <c r="M184" s="6" t="str">
        <f>IF(RAVA3!J200&lt;&gt;0,RAVA3!J200,"")</f>
        <v/>
      </c>
      <c r="N184" s="6">
        <f>RAVA3!K200</f>
        <v>0</v>
      </c>
    </row>
    <row r="185" spans="1:14" ht="48" hidden="1" x14ac:dyDescent="0.2">
      <c r="A185" s="18" t="str">
        <f t="shared" si="2"/>
        <v>000-99-01</v>
      </c>
      <c r="B185" s="1" t="str">
        <f>IF(RAVA3!B206&lt;&gt;0,RAVA3!B206,"")</f>
        <v>Korkean tilan yläosa</v>
      </c>
      <c r="C185" s="7">
        <f>IF(RAVA3!C206&lt;&gt;0,RAVA3!C206,"")</f>
        <v>9</v>
      </c>
      <c r="D185" s="26" t="str">
        <f>IF(RAVA3!D206&lt;&gt;0,RAVA3!D206,"")</f>
        <v>9</v>
      </c>
      <c r="E185" s="4" t="str">
        <f>IF(RAVA3!E206&lt;&gt;0,RAVA3!E206,"")</f>
        <v>01</v>
      </c>
      <c r="F185" s="4" t="str">
        <f>IF(RAVA3!F206&lt;&gt;0,RAVA3!F206,"")</f>
        <v/>
      </c>
      <c r="G185" s="1" t="str">
        <f>IF(RAVA3!G206&lt;&gt;0,RAVA3!G206,"")</f>
        <v>YLÄOSA</v>
      </c>
      <c r="H185" s="8" t="e">
        <f>IF(RAVA3!#REF!&lt;&gt;0,RAVA3!#REF!,"")</f>
        <v>#REF!</v>
      </c>
      <c r="I185" s="1" t="e">
        <f>IF(RAVA3!#REF!&lt;&gt;0,RAVA3!#REF!,"")</f>
        <v>#REF!</v>
      </c>
      <c r="J185" s="1" t="e">
        <f>IF(RAVA3!#REF!&lt;&gt;0,RAVA3!#REF!,"")</f>
        <v>#REF!</v>
      </c>
      <c r="K185" s="21" t="str">
        <f>IF(RAVA3!H206&lt;&gt;0,RAVA3!H206,"")</f>
        <v>Tietomallintamisessa käytettävä tilakappale, jolla esitetään useamman kerroksen korkuisen tilan yläosia silloin, kun tilageometria jaetaan kerroksittain siivuiksi. Tämän tilan pinta-alaa ei huomioida pinta-alalaskelmissa.</v>
      </c>
      <c r="L185" s="21" t="str">
        <f>IF(RAVA3!I206&lt;&gt;0,RAVA3!I206,"")</f>
        <v/>
      </c>
      <c r="M185" s="6" t="str">
        <f>IF(RAVA3!J206&lt;&gt;0,RAVA3!J206,"")</f>
        <v/>
      </c>
      <c r="N185" s="6">
        <f>RAVA3!K206</f>
        <v>0</v>
      </c>
    </row>
    <row r="186" spans="1:14" s="38" customFormat="1" ht="16" x14ac:dyDescent="0.2">
      <c r="A186" s="40"/>
      <c r="B186" s="32" t="str">
        <f>IF(LAAJUUSTIEDOT!A2&lt;&gt;0,LAAJUUSTIEDOT!A2,"")</f>
        <v>Laajuustiedot</v>
      </c>
      <c r="C186" s="56" t="e">
        <f>IF(LAAJUUSTIEDOT!#REF!&lt;&gt;0,LAAJUUSTIEDOT!#REF!,"")</f>
        <v>#REF!</v>
      </c>
      <c r="D186" s="41" t="e">
        <f>IF(LAAJUUSTIEDOT!#REF!&lt;&gt;0,LAAJUUSTIEDOT!#REF!,"")</f>
        <v>#REF!</v>
      </c>
      <c r="E186" s="42" t="e">
        <f>IF(LAAJUUSTIEDOT!#REF!&lt;&gt;0,LAAJUUSTIEDOT!#REF!,"")</f>
        <v>#REF!</v>
      </c>
      <c r="F186" s="42" t="e">
        <f>IF(LAAJUUSTIEDOT!#REF!&lt;&gt;0,LAAJUUSTIEDOT!#REF!,"")</f>
        <v>#REF!</v>
      </c>
      <c r="G186" s="38" t="str">
        <f>IF(LAAJUUSTIEDOT!B2&lt;&gt;0,LAAJUUSTIEDOT!B2,"")</f>
        <v/>
      </c>
      <c r="H186" s="43" t="e">
        <f>IF(RAVA3!#REF!&lt;&gt;0,RAVA3!#REF!,"")</f>
        <v>#REF!</v>
      </c>
      <c r="I186" s="43" t="e">
        <f>IF(RAVA3!#REF!&lt;&gt;0,RAVA3!#REF!,"")</f>
        <v>#REF!</v>
      </c>
      <c r="J186" s="38" t="e">
        <f>IF(RAVA3!#REF!&lt;&gt;0,RAVA3!#REF!,"")</f>
        <v>#REF!</v>
      </c>
      <c r="K186" s="41" t="str">
        <f>IF(LAAJUUSTIEDOT!C2&lt;&gt;0,LAAJUUSTIEDOT!C2,"")</f>
        <v/>
      </c>
      <c r="L186" s="41" t="str">
        <f>IF(LAAJUUSTIEDOT!D2&lt;&gt;0,LAAJUUSTIEDOT!D2,"")</f>
        <v/>
      </c>
      <c r="M186" s="37" t="str">
        <f>IF(LAAJUUSTIEDOT!E2&lt;&gt;0,LAAJUUSTIEDOT!E2,"")</f>
        <v/>
      </c>
      <c r="N186" s="37">
        <f>LAAJUUSTIEDOT!F2</f>
        <v>0</v>
      </c>
    </row>
    <row r="187" spans="1:14" ht="112" x14ac:dyDescent="0.2">
      <c r="A187" s="8"/>
      <c r="B187" s="8" t="str">
        <f>IF(LAAJUUSTIEDOT!A3&lt;&gt;0,LAAJUUSTIEDOT!A3,"")</f>
        <v xml:space="preserve">Huoneala </v>
      </c>
      <c r="C187" s="54" t="e">
        <f>IF(LAAJUUSTIEDOT!#REF!&lt;&gt;0,LAAJUUSTIEDOT!#REF!,"")</f>
        <v>#REF!</v>
      </c>
      <c r="D187" s="29" t="e">
        <f>IF(LAAJUUSTIEDOT!#REF!&lt;&gt;0,LAAJUUSTIEDOT!#REF!,"")</f>
        <v>#REF!</v>
      </c>
      <c r="E187" s="4" t="e">
        <f>IF(LAAJUUSTIEDOT!#REF!&lt;&gt;0,LAAJUUSTIEDOT!#REF!,"")</f>
        <v>#REF!</v>
      </c>
      <c r="F187" s="4" t="e">
        <f>IF(LAAJUUSTIEDOT!#REF!&lt;&gt;0,LAAJUUSTIEDOT!#REF!,"")</f>
        <v>#REF!</v>
      </c>
      <c r="G187" s="1" t="str">
        <f>IF(LAAJUUSTIEDOT!B3&lt;&gt;0,LAAJUUSTIEDOT!B3,"")</f>
        <v>m2</v>
      </c>
      <c r="H187" s="8" t="e">
        <f>IF(RAVA3!#REF!&lt;&gt;0,RAVA3!#REF!,"")</f>
        <v>#REF!</v>
      </c>
      <c r="I187" s="1" t="e">
        <f>IF(RAVA3!#REF!&lt;&gt;0,RAVA3!#REF!,"")</f>
        <v>#REF!</v>
      </c>
      <c r="J187" s="1" t="e">
        <f>IF(RAVA3!#REF!&lt;&gt;0,RAVA3!#REF!,"")</f>
        <v>#REF!</v>
      </c>
      <c r="K187" s="9" t="str">
        <f>IF(LAAJUUSTIEDOT!C3&lt;&gt;0,LAAJUUSTIEDOT!C3,"")</f>
        <v>Huoneen ala, jonka rajoina huonetta ympäröivät seinät. 
Rakennuksen huoneala on koko rakennuksen huoneiden yhteenlaskettu pinta-ala = 
hyötyala + käytävät, porrashuoneet, tekniset tilat jne. 
Huonealalla tarkoitetaan huoneen alaa, jonka rajoina ovat huonetta ympäröivien seinien pinnat tai niiden ajateltu jatke, huonealaan ei kuitenkaan lueta 1,6 metriä matalampaa tilaa.
HUOM: SFS-EN 15221-6 käyttää huonealasta termiä nettohuonepinta-ala (NRA)</v>
      </c>
      <c r="L187" s="9" t="str">
        <f>IF(LAAJUUSTIEDOT!D3&lt;&gt;0,LAAJUUSTIEDOT!D3,"")</f>
        <v>1008/2017 Ympäristöministeriön asetus asuin-, majoitus- ja työtiloista 2 §</v>
      </c>
      <c r="M187" s="3" t="str">
        <f>IF(LAAJUUSTIEDOT!E3&lt;&gt;0,LAAJUUSTIEDOT!E3,"")</f>
        <v/>
      </c>
      <c r="N187" s="3">
        <f>LAAJUUSTIEDOT!F3</f>
        <v>0</v>
      </c>
    </row>
    <row r="188" spans="1:14" ht="96" x14ac:dyDescent="0.2">
      <c r="A188" s="8"/>
      <c r="B188" s="8" t="str">
        <f>IF(LAAJUUSTIEDOT!A4&lt;&gt;0,LAAJUUSTIEDOT!A4,"")</f>
        <v>Kerrosala</v>
      </c>
      <c r="C188" s="54" t="e">
        <f>IF(LAAJUUSTIEDOT!#REF!&lt;&gt;0,LAAJUUSTIEDOT!#REF!,"")</f>
        <v>#REF!</v>
      </c>
      <c r="D188" s="29" t="e">
        <f>IF(LAAJUUSTIEDOT!#REF!&lt;&gt;0,LAAJUUSTIEDOT!#REF!,"")</f>
        <v>#REF!</v>
      </c>
      <c r="E188" s="4" t="e">
        <f>IF(LAAJUUSTIEDOT!#REF!&lt;&gt;0,LAAJUUSTIEDOT!#REF!,"")</f>
        <v>#REF!</v>
      </c>
      <c r="F188" s="4" t="e">
        <f>IF(LAAJUUSTIEDOT!#REF!&lt;&gt;0,LAAJUUSTIEDOT!#REF!,"")</f>
        <v>#REF!</v>
      </c>
      <c r="G188" s="1" t="str">
        <f>IF(LAAJUUSTIEDOT!B4&lt;&gt;0,LAAJUUSTIEDOT!B4,"")</f>
        <v>kem2</v>
      </c>
      <c r="H188" s="8" t="e">
        <f>IF(RAVA3!#REF!&lt;&gt;0,RAVA3!#REF!,"")</f>
        <v>#REF!</v>
      </c>
      <c r="I188" s="1" t="e">
        <f>IF(RAVA3!#REF!&lt;&gt;0,RAVA3!#REF!,"")</f>
        <v>#REF!</v>
      </c>
      <c r="J188" s="1" t="e">
        <f>IF(RAVA3!#REF!&lt;&gt;0,RAVA3!#REF!,"")</f>
        <v>#REF!</v>
      </c>
      <c r="K188" s="9" t="str">
        <f>IF(LAAJUUSTIEDOT!C4&lt;&gt;0,LAAJUUSTIEDOT!C4,"")</f>
        <v xml:space="preserve">Käytetään määritellessä rakennuksen laajuutta asemakaavan tai rakennusluvan yhteydessä.
”Rakennuksen kerrosalaan luetaan kerrosten alat ja se ullakon ala, johon sijoitetaan 
asuin ja työhuoneita taikka rakennuksen pääkäyttötarkoituksenmukaisia tiloja, sekä se 
kellarikerroksen ala, johon sijoitetaan työhuoneita tai rakennuksen pääasiallisen käyttötarkoituksen
mukaisia tiloja”. </v>
      </c>
      <c r="L188" s="9" t="str">
        <f>IF(LAAJUUSTIEDOT!D4&lt;&gt;0,LAAJUUSTIEDOT!D4,"")</f>
        <v>5.2.1999/132 Maankäyttö- ja rakennuslaki 115§</v>
      </c>
      <c r="M188" s="6" t="str">
        <f>IF(LAAJUUSTIEDOT!E4&lt;&gt;0,LAAJUUSTIEDOT!E4,"")</f>
        <v/>
      </c>
      <c r="N188" s="6">
        <f>LAAJUUSTIEDOT!F4</f>
        <v>0</v>
      </c>
    </row>
    <row r="189" spans="1:14" ht="112" x14ac:dyDescent="0.2">
      <c r="A189" s="8"/>
      <c r="B189" s="8" t="str">
        <f>IF(LAAJUUSTIEDOT!A5&lt;&gt;0,LAAJUUSTIEDOT!A5,"")</f>
        <v>Huoneistoala</v>
      </c>
      <c r="C189" s="54" t="e">
        <f>IF(LAAJUUSTIEDOT!#REF!&lt;&gt;0,LAAJUUSTIEDOT!#REF!,"")</f>
        <v>#REF!</v>
      </c>
      <c r="D189" s="29" t="e">
        <f>IF(LAAJUUSTIEDOT!#REF!&lt;&gt;0,LAAJUUSTIEDOT!#REF!,"")</f>
        <v>#REF!</v>
      </c>
      <c r="E189" s="4" t="e">
        <f>IF(LAAJUUSTIEDOT!#REF!&lt;&gt;0,LAAJUUSTIEDOT!#REF!,"")</f>
        <v>#REF!</v>
      </c>
      <c r="F189" s="4" t="e">
        <f>IF(LAAJUUSTIEDOT!#REF!&lt;&gt;0,LAAJUUSTIEDOT!#REF!,"")</f>
        <v>#REF!</v>
      </c>
      <c r="G189" s="1" t="str">
        <f>IF(LAAJUUSTIEDOT!B5&lt;&gt;0,LAAJUUSTIEDOT!B5,"")</f>
        <v>htm2</v>
      </c>
      <c r="H189" s="8" t="e">
        <f>IF(RAVA3!#REF!&lt;&gt;0,RAVA3!#REF!,"")</f>
        <v>#REF!</v>
      </c>
      <c r="I189" s="1" t="e">
        <f>IF(RAVA3!#REF!&lt;&gt;0,RAVA3!#REF!,"")</f>
        <v>#REF!</v>
      </c>
      <c r="J189" s="1" t="e">
        <f>IF(RAVA3!#REF!&lt;&gt;0,RAVA3!#REF!,"")</f>
        <v>#REF!</v>
      </c>
      <c r="K189" s="9" t="str">
        <f>IF(LAAJUUSTIEDOT!C5&lt;&gt;0,LAAJUUSTIEDOT!C5,"")</f>
        <v>Ala, jota rajaavat huoneistoa ympäröivien seinien, huoneiston sisällä olevien kantavien 
rakennusosien ja esim. hormien huoneiston puoleiset pinnat. Käsitettä käytetään 
usein esim. myytävän tai vuokrattavan alan laajuutena.
huoneistoalalla alaa, jota rajaavat toisaalta huoneistoa ympäröivien seinien, toisaalta huoneiston sisällä olevien kantavien seinien ja muiden rakennukselle välttämättömien rakennusosien huoneiston puoleiset pinnat, huoneistoalaan ei kuitenkaan lueta 1,6 metriä matalampaa tilaa,</v>
      </c>
      <c r="L189" s="9" t="str">
        <f>IF(LAAJUUSTIEDOT!D5&lt;&gt;0,LAAJUUSTIEDOT!D5,"")</f>
        <v>1008/2017 Ympäristöministeriön asetus asuin-, majoitus- ja työtiloista 2 §</v>
      </c>
      <c r="M189" s="3" t="str">
        <f>IF(LAAJUUSTIEDOT!E5&lt;&gt;0,LAAJUUSTIEDOT!E5,"")</f>
        <v/>
      </c>
      <c r="N189" s="3">
        <f>LAAJUUSTIEDOT!F5</f>
        <v>0</v>
      </c>
    </row>
    <row r="190" spans="1:14" ht="80" x14ac:dyDescent="0.2">
      <c r="A190" s="8"/>
      <c r="B190" s="8" t="str">
        <f>IF(LAAJUUSTIEDOT!A6&lt;&gt;0,LAAJUUSTIEDOT!A6,"")</f>
        <v>Kokonaisala</v>
      </c>
      <c r="C190" s="54" t="e">
        <f>IF(LAAJUUSTIEDOT!#REF!&lt;&gt;0,LAAJUUSTIEDOT!#REF!,"")</f>
        <v>#REF!</v>
      </c>
      <c r="D190" s="29" t="e">
        <f>IF(LAAJUUSTIEDOT!#REF!&lt;&gt;0,LAAJUUSTIEDOT!#REF!,"")</f>
        <v>#REF!</v>
      </c>
      <c r="E190" s="4" t="e">
        <f>IF(LAAJUUSTIEDOT!#REF!&lt;&gt;0,LAAJUUSTIEDOT!#REF!,"")</f>
        <v>#REF!</v>
      </c>
      <c r="F190" s="4" t="e">
        <f>IF(LAAJUUSTIEDOT!#REF!&lt;&gt;0,LAAJUUSTIEDOT!#REF!,"")</f>
        <v>#REF!</v>
      </c>
      <c r="G190" s="1" t="str">
        <f>IF(LAAJUUSTIEDOT!B6&lt;&gt;0,LAAJUUSTIEDOT!B6,"")</f>
        <v>brm2</v>
      </c>
      <c r="H190" s="8" t="e">
        <f>IF(RAVA3!#REF!&lt;&gt;0,RAVA3!#REF!,"")</f>
        <v>#REF!</v>
      </c>
      <c r="I190" s="1" t="e">
        <f>IF(RAVA3!#REF!&lt;&gt;0,RAVA3!#REF!,"")</f>
        <v>#REF!</v>
      </c>
      <c r="J190" s="1" t="e">
        <f>IF(RAVA3!#REF!&lt;&gt;0,RAVA3!#REF!,"")</f>
        <v>#REF!</v>
      </c>
      <c r="K190" s="9" t="str">
        <f>IF(LAAJUUSTIEDOT!C6&lt;&gt;0,LAAJUUSTIEDOT!C6,"")</f>
        <v>Kuvaa koko rakennuksen laajuutta. 
Kokonaisala = hyötyala + käytävät, porrashuoneet, tekniset tilat, vss jne. sekä rakenteiden 
(ulkoseinät tms.) ja hormien pinta-ala. Voidaan laskea kerrostasoalojen summana.
HUOM: Kokonaisalasta käytetään myös termiä bruttoala (SFS 5139, RT 12-11105 Rakennuksen pinta-alat)</v>
      </c>
      <c r="L190" s="9" t="str">
        <f>IF(LAAJUUSTIEDOT!D6&lt;&gt;0,LAAJUUSTIEDOT!D6,"")</f>
        <v xml:space="preserve">Vero.fi
</v>
      </c>
      <c r="M190" s="3" t="str">
        <f>IF(LAAJUUSTIEDOT!E6&lt;&gt;0,LAAJUUSTIEDOT!E6,"")</f>
        <v/>
      </c>
      <c r="N190" s="6">
        <f>LAAJUUSTIEDOT!F6</f>
        <v>0</v>
      </c>
    </row>
    <row r="191" spans="1:14" s="38" customFormat="1" ht="16" x14ac:dyDescent="0.2">
      <c r="A191" s="40"/>
      <c r="B191" s="32" t="str">
        <f>IF(LAAJUUSTIEDOT!A7&lt;&gt;0,LAAJUUSTIEDOT!A7,"")</f>
        <v>Muita pinta-alakäsitteitä</v>
      </c>
      <c r="C191" s="56" t="e">
        <f>IF(LAAJUUSTIEDOT!#REF!&lt;&gt;0,LAAJUUSTIEDOT!#REF!,"")</f>
        <v>#REF!</v>
      </c>
      <c r="D191" s="41" t="e">
        <f>IF(LAAJUUSTIEDOT!#REF!&lt;&gt;0,LAAJUUSTIEDOT!#REF!,"")</f>
        <v>#REF!</v>
      </c>
      <c r="E191" s="42" t="e">
        <f>IF(LAAJUUSTIEDOT!#REF!&lt;&gt;0,LAAJUUSTIEDOT!#REF!,"")</f>
        <v>#REF!</v>
      </c>
      <c r="F191" s="42" t="e">
        <f>IF(LAAJUUSTIEDOT!#REF!&lt;&gt;0,LAAJUUSTIEDOT!#REF!,"")</f>
        <v>#REF!</v>
      </c>
      <c r="G191" s="38" t="str">
        <f>IF(LAAJUUSTIEDOT!B7&lt;&gt;0,LAAJUUSTIEDOT!B7,"")</f>
        <v/>
      </c>
      <c r="H191" s="43" t="e">
        <f>IF(RAVA3!#REF!&lt;&gt;0,RAVA3!#REF!,"")</f>
        <v>#REF!</v>
      </c>
      <c r="I191" s="43" t="e">
        <f>IF(RAVA3!#REF!&lt;&gt;0,RAVA3!#REF!,"")</f>
        <v>#REF!</v>
      </c>
      <c r="J191" s="38" t="e">
        <f>IF(RAVA3!#REF!&lt;&gt;0,RAVA3!#REF!,"")</f>
        <v>#REF!</v>
      </c>
      <c r="K191" s="44" t="str">
        <f>IF(LAAJUUSTIEDOT!C7&lt;&gt;0,LAAJUUSTIEDOT!C7,"")</f>
        <v/>
      </c>
      <c r="L191" s="44" t="str">
        <f>IF(LAAJUUSTIEDOT!D7&lt;&gt;0,LAAJUUSTIEDOT!D7,"")</f>
        <v/>
      </c>
      <c r="M191" s="37" t="str">
        <f>IF(LAAJUUSTIEDOT!E7&lt;&gt;0,LAAJUUSTIEDOT!E7,"")</f>
        <v/>
      </c>
      <c r="N191" s="37">
        <f>LAAJUUSTIEDOT!F7</f>
        <v>0</v>
      </c>
    </row>
    <row r="192" spans="1:14" ht="48" x14ac:dyDescent="0.2">
      <c r="A192" s="8"/>
      <c r="B192" s="8" t="str">
        <f>IF(LAAJUUSTIEDOT!A8&lt;&gt;0,LAAJUUSTIEDOT!A8,"")</f>
        <v>Kerrospinta-ala</v>
      </c>
      <c r="C192" s="54" t="e">
        <f>IF(LAAJUUSTIEDOT!#REF!&lt;&gt;0,LAAJUUSTIEDOT!#REF!,"")</f>
        <v>#REF!</v>
      </c>
      <c r="D192" s="29" t="e">
        <f>IF(LAAJUUSTIEDOT!#REF!&lt;&gt;0,LAAJUUSTIEDOT!#REF!,"")</f>
        <v>#REF!</v>
      </c>
      <c r="E192" s="17" t="e">
        <f>IF(LAAJUUSTIEDOT!#REF!&lt;&gt;0,LAAJUUSTIEDOT!#REF!,"")</f>
        <v>#REF!</v>
      </c>
      <c r="F192" s="17" t="e">
        <f>IF(LAAJUUSTIEDOT!#REF!&lt;&gt;0,LAAJUUSTIEDOT!#REF!,"")</f>
        <v>#REF!</v>
      </c>
      <c r="G192" s="1" t="str">
        <f>IF(LAAJUUSTIEDOT!B8&lt;&gt;0,LAAJUUSTIEDOT!B8,"")</f>
        <v>krm2</v>
      </c>
      <c r="H192" s="8" t="e">
        <f>IF(RAVA3!#REF!&lt;&gt;0,RAVA3!#REF!,"")</f>
        <v>#REF!</v>
      </c>
      <c r="I192" s="8" t="e">
        <f>IF(RAVA3!#REF!&lt;&gt;0,RAVA3!#REF!,"")</f>
        <v>#REF!</v>
      </c>
      <c r="J192" s="1" t="e">
        <f>IF(RAVA3!#REF!&lt;&gt;0,RAVA3!#REF!,"")</f>
        <v>#REF!</v>
      </c>
      <c r="K192" s="21" t="str">
        <f>IF(LAAJUUSTIEDOT!C8&lt;&gt;0,LAAJUUSTIEDOT!C8,"")</f>
        <v>Kerrospinta-ala (LA) on yhden kerroksen mitattu pinta-ala, koostuen koko sisäpuolisesta pinta-alasta pysyvien viimeisteltyjen ulkoseinien ulkopinnasta mitattuna. Tähän kuuluvat kattohuoneistot, välikerrokset, kellarit, umpinaiset/katetut yhdyskäytävät ja tunnelit.</v>
      </c>
      <c r="L192" s="21" t="str">
        <f>IF(LAAJUUSTIEDOT!D8&lt;&gt;0,LAAJUUSTIEDOT!D8,"")</f>
        <v>SFS-EN 15221-6 2012 Tilajohtaminen. Osa 6 Pinta-ala- ja tilavuusmittaukset tilajohtamisessa</v>
      </c>
      <c r="M192" s="6" t="str">
        <f>IF(LAAJUUSTIEDOT!E8&lt;&gt;0,LAAJUUSTIEDOT!E8,"")</f>
        <v/>
      </c>
      <c r="N192" s="6">
        <f>LAAJUUSTIEDOT!F8</f>
        <v>0</v>
      </c>
    </row>
    <row r="193" spans="1:14" ht="32" x14ac:dyDescent="0.2">
      <c r="A193" s="8"/>
      <c r="B193" s="8" t="str">
        <f>IF(LAAJUUSTIEDOT!A9&lt;&gt;0,LAAJUUSTIEDOT!A9,"")</f>
        <v xml:space="preserve">Hyötyala </v>
      </c>
      <c r="C193" s="54" t="e">
        <f>IF(LAAJUUSTIEDOT!#REF!&lt;&gt;0,LAAJUUSTIEDOT!#REF!,"")</f>
        <v>#REF!</v>
      </c>
      <c r="D193" s="29" t="e">
        <f>IF(LAAJUUSTIEDOT!#REF!&lt;&gt;0,LAAJUUSTIEDOT!#REF!,"")</f>
        <v>#REF!</v>
      </c>
      <c r="E193" s="4" t="e">
        <f>IF(LAAJUUSTIEDOT!#REF!&lt;&gt;0,LAAJUUSTIEDOT!#REF!,"")</f>
        <v>#REF!</v>
      </c>
      <c r="F193" s="4" t="e">
        <f>IF(LAAJUUSTIEDOT!#REF!&lt;&gt;0,LAAJUUSTIEDOT!#REF!,"")</f>
        <v>#REF!</v>
      </c>
      <c r="G193" s="1" t="str">
        <f>IF(LAAJUUSTIEDOT!B9&lt;&gt;0,LAAJUUSTIEDOT!B9,"")</f>
        <v>hym2</v>
      </c>
      <c r="H193" s="1" t="e">
        <f>IF(RAVA3!#REF!&lt;&gt;0,RAVA3!#REF!,"")</f>
        <v>#REF!</v>
      </c>
      <c r="I193" s="3" t="e">
        <f>IF(RAVA3!#REF!&lt;&gt;0,RAVA3!#REF!,"")</f>
        <v>#REF!</v>
      </c>
      <c r="J193" s="3" t="e">
        <f>IF(RAVA3!#REF!&lt;&gt;0,RAVA3!#REF!,"")</f>
        <v>#REF!</v>
      </c>
      <c r="K193" s="9" t="str">
        <f>IF(LAAJUUSTIEDOT!C9&lt;&gt;0,LAAJUUSTIEDOT!C9,"")</f>
        <v>Kuvaa tilaohjelmaan kuuluvien huonetilojen laajuutta.  
Huonealojen summa ilman liikenne- ja teknisiä tiloja ja ohjelmoimattomia auloja.</v>
      </c>
      <c r="L193" s="9" t="str">
        <f>IF(LAAJUUSTIEDOT!D9&lt;&gt;0,LAAJUUSTIEDOT!D9,"")</f>
        <v/>
      </c>
      <c r="M193" s="1" t="str">
        <f>IF(LAAJUUSTIEDOT!E9&lt;&gt;0,LAAJUUSTIEDOT!E9,"")</f>
        <v/>
      </c>
      <c r="N193" s="1">
        <f>LAAJUUSTIEDOT!F9</f>
        <v>0</v>
      </c>
    </row>
    <row r="194" spans="1:14" s="38" customFormat="1" ht="16" x14ac:dyDescent="0.2">
      <c r="A194" s="40"/>
      <c r="B194" s="32" t="str">
        <f>IF(LAAJUUSTIEDOT!A10&lt;&gt;0,LAAJUUSTIEDOT!A10,"")</f>
        <v>Tilojen ohjelmointi</v>
      </c>
      <c r="C194" s="56" t="e">
        <f>IF(LAAJUUSTIEDOT!#REF!&lt;&gt;0,LAAJUUSTIEDOT!#REF!,"")</f>
        <v>#REF!</v>
      </c>
      <c r="D194" s="41" t="e">
        <f>IF(LAAJUUSTIEDOT!#REF!&lt;&gt;0,LAAJUUSTIEDOT!#REF!,"")</f>
        <v>#REF!</v>
      </c>
      <c r="E194" s="42" t="e">
        <f>IF(LAAJUUSTIEDOT!#REF!&lt;&gt;0,LAAJUUSTIEDOT!#REF!,"")</f>
        <v>#REF!</v>
      </c>
      <c r="F194" s="42" t="e">
        <f>IF(LAAJUUSTIEDOT!#REF!&lt;&gt;0,LAAJUUSTIEDOT!#REF!,"")</f>
        <v>#REF!</v>
      </c>
      <c r="G194" s="38" t="str">
        <f>IF(LAAJUUSTIEDOT!B10&lt;&gt;0,LAAJUUSTIEDOT!B10,"")</f>
        <v/>
      </c>
      <c r="H194" s="43" t="e">
        <f>IF(RAVA3!#REF!&lt;&gt;0,RAVA3!#REF!,"")</f>
        <v>#REF!</v>
      </c>
      <c r="I194" s="43" t="e">
        <f>IF(RAVA3!#REF!&lt;&gt;0,RAVA3!#REF!,"")</f>
        <v>#REF!</v>
      </c>
      <c r="J194" s="38" t="e">
        <f>IF(RAVA3!#REF!&lt;&gt;0,RAVA3!#REF!,"")</f>
        <v>#REF!</v>
      </c>
      <c r="K194" s="41" t="str">
        <f>IF(LAAJUUSTIEDOT!C10&lt;&gt;0,LAAJUUSTIEDOT!C10,"")</f>
        <v/>
      </c>
      <c r="L194" s="41" t="str">
        <f>IF(LAAJUUSTIEDOT!D10&lt;&gt;0,LAAJUUSTIEDOT!D10,"")</f>
        <v/>
      </c>
      <c r="M194" s="37" t="str">
        <f>IF(LAAJUUSTIEDOT!E10&lt;&gt;0,LAAJUUSTIEDOT!E10,"")</f>
        <v/>
      </c>
      <c r="N194" s="37">
        <f>LAAJUUSTIEDOT!F10</f>
        <v>0</v>
      </c>
    </row>
    <row r="195" spans="1:14" ht="32" x14ac:dyDescent="0.2">
      <c r="A195" s="8"/>
      <c r="B195" s="8" t="str">
        <f>IF(LAAJUUSTIEDOT!A11&lt;&gt;0,LAAJUUSTIEDOT!A11,"")</f>
        <v>Ohjelma-ala</v>
      </c>
      <c r="C195" s="54" t="e">
        <f>IF(LAAJUUSTIEDOT!#REF!&lt;&gt;0,LAAJUUSTIEDOT!#REF!,"")</f>
        <v>#REF!</v>
      </c>
      <c r="D195" s="29" t="e">
        <f>IF(LAAJUUSTIEDOT!#REF!&lt;&gt;0,LAAJUUSTIEDOT!#REF!,"")</f>
        <v>#REF!</v>
      </c>
      <c r="E195" s="4" t="e">
        <f>IF(LAAJUUSTIEDOT!#REF!&lt;&gt;0,LAAJUUSTIEDOT!#REF!,"")</f>
        <v>#REF!</v>
      </c>
      <c r="F195" s="4" t="e">
        <f>IF(LAAJUUSTIEDOT!#REF!&lt;&gt;0,LAAJUUSTIEDOT!#REF!,"")</f>
        <v>#REF!</v>
      </c>
      <c r="G195" s="6" t="str">
        <f>IF(LAAJUUSTIEDOT!B11&lt;&gt;0,LAAJUUSTIEDOT!B11,"")</f>
        <v>ohm2</v>
      </c>
      <c r="H195" s="12" t="e">
        <f>IF(RAVA3!#REF!&lt;&gt;0,RAVA3!#REF!,"")</f>
        <v>#REF!</v>
      </c>
      <c r="I195" s="6" t="e">
        <f>IF(RAVA3!#REF!&lt;&gt;0,RAVA3!#REF!,"")</f>
        <v>#REF!</v>
      </c>
      <c r="J195" s="6" t="e">
        <f>IF(RAVA3!#REF!&lt;&gt;0,RAVA3!#REF!,"")</f>
        <v>#REF!</v>
      </c>
      <c r="K195" s="9" t="str">
        <f>IF(LAAJUUSTIEDOT!C11&lt;&gt;0,LAAJUUSTIEDOT!C11,"")</f>
        <v>Tilaohjelma-ala kuvaa rakennuskohteen toimintaan tarvittavia huonetiloja sisältäen kaikki kohteeseen vaaditut huonetilat (ohjelmoidut ja ohjelmoimattomat tilat).</v>
      </c>
      <c r="L195" s="9" t="str">
        <f>IF(LAAJUUSTIEDOT!D11&lt;&gt;0,LAAJUUSTIEDOT!D11,"")</f>
        <v/>
      </c>
      <c r="M195" s="3" t="str">
        <f>IF(LAAJUUSTIEDOT!E11&lt;&gt;0,LAAJUUSTIEDOT!E11,"")</f>
        <v/>
      </c>
      <c r="N195" s="6">
        <f>LAAJUUSTIEDOT!F11</f>
        <v>0</v>
      </c>
    </row>
    <row r="196" spans="1:14" ht="48" x14ac:dyDescent="0.2">
      <c r="A196" s="8"/>
      <c r="B196" s="8" t="str">
        <f>IF(LAAJUUSTIEDOT!A12&lt;&gt;0,LAAJUUSTIEDOT!A12,"")</f>
        <v>Ohjelmoitu ala</v>
      </c>
      <c r="C196" s="54" t="e">
        <f>IF(LAAJUUSTIEDOT!#REF!&lt;&gt;0,LAAJUUSTIEDOT!#REF!,"")</f>
        <v>#REF!</v>
      </c>
      <c r="D196" s="29" t="e">
        <f>IF(LAAJUUSTIEDOT!#REF!&lt;&gt;0,LAAJUUSTIEDOT!#REF!,"")</f>
        <v>#REF!</v>
      </c>
      <c r="E196" s="4" t="e">
        <f>IF(LAAJUUSTIEDOT!#REF!&lt;&gt;0,LAAJUUSTIEDOT!#REF!,"")</f>
        <v>#REF!</v>
      </c>
      <c r="F196" s="4" t="e">
        <f>IF(LAAJUUSTIEDOT!#REF!&lt;&gt;0,LAAJUUSTIEDOT!#REF!,"")</f>
        <v>#REF!</v>
      </c>
      <c r="G196" s="6" t="str">
        <f>IF(LAAJUUSTIEDOT!B12&lt;&gt;0,LAAJUUSTIEDOT!B12,"")</f>
        <v>m2</v>
      </c>
      <c r="H196" s="12" t="e">
        <f>IF(RAVA3!#REF!&lt;&gt;0,RAVA3!#REF!,"")</f>
        <v>#REF!</v>
      </c>
      <c r="I196" s="6" t="e">
        <f>IF(RAVA3!#REF!&lt;&gt;0,RAVA3!#REF!,"")</f>
        <v>#REF!</v>
      </c>
      <c r="J196" s="6" t="e">
        <f>IF(RAVA3!#REF!&lt;&gt;0,RAVA3!#REF!,"")</f>
        <v>#REF!</v>
      </c>
      <c r="K196" s="9" t="str">
        <f>IF(LAAJUUSTIEDOT!C12&lt;&gt;0,LAAJUUSTIEDOT!C12,"")</f>
        <v>Rakennuskohteen toimintaan liittyvän tilan tai tilojen pinta-ala. Tyypillisesti ohjelmoidut tilat eivät sisällä liikenne- ja teknisiä tiloja ellei niihin kohdistus toimintaan liittyviä vaatimuksia. Ohjelmoitujen alojen summa on hyötyala.</v>
      </c>
      <c r="L196" s="9" t="str">
        <f>IF(LAAJUUSTIEDOT!D12&lt;&gt;0,LAAJUUSTIEDOT!D12,"")</f>
        <v/>
      </c>
      <c r="M196" s="3" t="str">
        <f>IF(LAAJUUSTIEDOT!E12&lt;&gt;0,LAAJUUSTIEDOT!E12,"")</f>
        <v/>
      </c>
      <c r="N196" s="6">
        <f>LAAJUUSTIEDOT!F12</f>
        <v>0</v>
      </c>
    </row>
    <row r="197" spans="1:14" ht="48" x14ac:dyDescent="0.2">
      <c r="A197" s="8"/>
      <c r="B197" s="8" t="str">
        <f>IF(LAAJUUSTIEDOT!A13&lt;&gt;0,LAAJUUSTIEDOT!A13,"")</f>
        <v>Ohjelmoimaton ala</v>
      </c>
      <c r="C197" s="54" t="e">
        <f>IF(LAAJUUSTIEDOT!#REF!&lt;&gt;0,LAAJUUSTIEDOT!#REF!,"")</f>
        <v>#REF!</v>
      </c>
      <c r="D197" s="29" t="e">
        <f>IF(LAAJUUSTIEDOT!#REF!&lt;&gt;0,LAAJUUSTIEDOT!#REF!,"")</f>
        <v>#REF!</v>
      </c>
      <c r="E197" s="4" t="e">
        <f>IF(LAAJUUSTIEDOT!#REF!&lt;&gt;0,LAAJUUSTIEDOT!#REF!,"")</f>
        <v>#REF!</v>
      </c>
      <c r="F197" s="4" t="e">
        <f>IF(LAAJUUSTIEDOT!#REF!&lt;&gt;0,LAAJUUSTIEDOT!#REF!,"")</f>
        <v>#REF!</v>
      </c>
      <c r="G197" s="1" t="str">
        <f>IF(LAAJUUSTIEDOT!B13&lt;&gt;0,LAAJUUSTIEDOT!B13,"")</f>
        <v>m2</v>
      </c>
      <c r="H197" s="8" t="e">
        <f>IF(RAVA3!#REF!&lt;&gt;0,RAVA3!#REF!,"")</f>
        <v>#REF!</v>
      </c>
      <c r="I197" s="1" t="e">
        <f>IF(RAVA3!#REF!&lt;&gt;0,RAVA3!#REF!,"")</f>
        <v>#REF!</v>
      </c>
      <c r="J197" s="1" t="e">
        <f>IF(RAVA3!#REF!&lt;&gt;0,RAVA3!#REF!,"")</f>
        <v>#REF!</v>
      </c>
      <c r="K197" s="21" t="str">
        <f>IF(LAAJUUSTIEDOT!C13&lt;&gt;0,LAAJUUSTIEDOT!C13,"")</f>
        <v>Rakennuskohteen käyttöön tarvitaan tilan tai tilojen pinta-ala.  Ohjelmoimattomiin tiloihin ei kohdistus toimintaan liittyviä vaatimuksia mutta niihin voi kohdistua teknisiä vaatimuksia. Tyypilliseti ohjelmoimattomat tilat ovat liikenne- ja teknisiä tiloja.</v>
      </c>
      <c r="L197" s="21" t="str">
        <f>IF(LAAJUUSTIEDOT!D13&lt;&gt;0,LAAJUUSTIEDOT!D13,"")</f>
        <v/>
      </c>
      <c r="M197" s="6" t="str">
        <f>IF(LAAJUUSTIEDOT!E13&lt;&gt;0,LAAJUUSTIEDOT!E13,"")</f>
        <v/>
      </c>
      <c r="N197" s="6">
        <f>LAAJUUSTIEDOT!F13</f>
        <v>0</v>
      </c>
    </row>
  </sheetData>
  <autoFilter ref="A4:N197" xr:uid="{C6EC6AF0-0618-3B40-A8E3-5DA66EBCB9E4}">
    <filterColumn colId="4">
      <filters blank="1"/>
    </filterColumn>
  </autoFilter>
  <dataConsolidate/>
  <hyperlinks>
    <hyperlink ref="K173" r:id="rId1" display="https://termipankki.fi/tepa/mot/mot.php?Opt=256&amp;ListWord=@40@40ID@3D@22RKTS@5F1991@2DRID53@22&amp;SearchWord=porrashuone&amp;dic=1&amp;page=results&amp;UI=figr&amp;Source=Record" xr:uid="{C4972BA5-D892-A44D-BF4B-1C40761D66ED}"/>
    <hyperlink ref="L169" r:id="rId2" display="https://www.finlex.fi/fi/laki/alkup/2017/20170848" xr:uid="{AA7265A5-B8D5-6B40-878C-98E45934E714}"/>
    <hyperlink ref="L188" r:id="rId3" location="L16-2P115" display="5.2.1999/132 Maankäyttö- ja rakennuslaki 115§" xr:uid="{8671DAC6-E138-6248-85FA-3F68208AAE4D}"/>
    <hyperlink ref="L187" r:id="rId4" location="Pidm45843171532144" display="1008/2017 Ympäristöministeriön asetus asuin-, majoitus- ja työtiloista 2 §" xr:uid="{8397B023-5295-8142-B380-EAD231D98779}"/>
    <hyperlink ref="L189" r:id="rId5" location="Pidm45843171532144" display="1008/2017 Ympäristöministeriön asetus asuin-, majoitus- ja työtiloista 2 §" xr:uid="{8CAEA698-C02A-7545-B344-CB538191DFE9}"/>
    <hyperlink ref="L190" r:id="rId6" display="https://www.vero.fi/henkiloasiakkaat/asuminen/kiinteistovero/nain-vero-muodostuu/rakennukset/rakennuksen-kokonaisalan-laskeminen/" xr:uid="{729A71BD-0FE4-5749-B710-A6674C6C87EA}"/>
    <hyperlink ref="L178" r:id="rId7" display="LÄHDE: Wikipedia" xr:uid="{57584B90-F52D-0E40-9066-E5FAB4F0042E}"/>
    <hyperlink ref="L177" r:id="rId8" display="LÄHDE: Wikipedia" xr:uid="{91FE62D8-9FA2-F348-8254-3F6E6F4840AA}"/>
    <hyperlink ref="L176" r:id="rId9" display="LÄHDE: Wikipedia" xr:uid="{2FB7CFFE-79AD-5B4E-A361-9269C0BFFFCB}"/>
    <hyperlink ref="L175" r:id="rId10" display="LÄHDE: Wikipedia" xr:uid="{1DC3F1BF-9C04-394B-BE0E-471C6D8A52E1}"/>
    <hyperlink ref="L6" r:id="rId11" display="https://www.finlex.fi/fi/laki/alkup/2017/20171008" xr:uid="{A3F0F1C6-71F0-AE42-BCF1-9817D32E14FB}"/>
    <hyperlink ref="L7" r:id="rId12" display="https://www.finlex.fi/fi/laki/alkup/2017/20171008 " xr:uid="{0D710E6D-CFAB-1149-808D-5F64EAEA4BCB}"/>
    <hyperlink ref="L16" r:id="rId13" display="https://www.finlex.fi/fi/laki/alkup/2017/20170848" xr:uid="{6B2FF656-8418-414C-A97E-C727DC87CF69}"/>
    <hyperlink ref="L17" r:id="rId14" display="https://www.finlex.fi/fi/laki/alkup/2017/20170848" xr:uid="{580AED88-46F9-C249-BDDE-023CE76C1931}"/>
    <hyperlink ref="L18" r:id="rId15" display="https://www.finlex.fi/fi/laki/alkup/2017/20170848" xr:uid="{1EE4A1E7-52CD-9742-A2BE-841E1380AA59}"/>
    <hyperlink ref="L19" r:id="rId16" display="https://www.stat.fi/meta/kas/hotellihuone.html" xr:uid="{26EE087E-7F90-314E-A379-CD9DE2EFB203}"/>
    <hyperlink ref="L26" r:id="rId17" display="https://termipankki.fi/tepa/fi/haku/toimitila" xr:uid="{27651705-D99D-6347-BC51-E28D2B9391B1}"/>
    <hyperlink ref="L31" r:id="rId18" display="https://termipankki.fi/tepa/fi/haku/toimitila" xr:uid="{130A190C-A583-E24A-89FC-5A26B5FEECBA}"/>
    <hyperlink ref="L39" r:id="rId19" display="https://termipankki.fi/tepa/fi/haku/opetustila" xr:uid="{A25C40D0-19F7-2B4C-9F98-758770CA55CA}"/>
    <hyperlink ref="L48" r:id="rId20" display="http://www.yso.fi/onto/koko/p11931" xr:uid="{8F41AE59-B0E1-434E-A69E-F3F88AC0DB3A}"/>
    <hyperlink ref="L49" r:id="rId21" display="http://www.yso.fi/onto/koko/p53187" xr:uid="{A8EF1A17-F3F6-324C-8843-AE72A2965449}"/>
    <hyperlink ref="L72" r:id="rId22" location="Pidm45843170036688" display="848/2017 Ympäristöministeriön asetus rakennusten paloturvallisuudesta" xr:uid="{0CD8F6CC-1552-FE4A-A5EE-DF3733154245}"/>
    <hyperlink ref="L119" r:id="rId23" location="Pidm45843170036688" display="848/2017 Ympäristöministeriön asetus rakennusten paloturvallisuudesta" xr:uid="{09AC7F14-6052-9542-9414-F630ECA4007A}"/>
  </hyperlinks>
  <printOptions horizontalCentered="1"/>
  <pageMargins left="1" right="1" top="0.74803149606299202" bottom="0.74803149606299202" header="0.31496062992126" footer="0.31496062992126"/>
  <pageSetup paperSize="8" scale="73" fitToHeight="0" orientation="landscape" r:id="rId24"/>
  <extLst>
    <ext xmlns:x14="http://schemas.microsoft.com/office/spreadsheetml/2009/9/main" uri="{CCE6A557-97BC-4b89-ADB6-D9C93CAAB3DF}">
      <x14:dataValidations xmlns:xm="http://schemas.microsoft.com/office/excel/2006/main" count="1">
        <x14:dataValidation type="list" allowBlank="1" showInputMessage="1" showErrorMessage="1" xr:uid="{24E905E5-F3FD-274C-B5C0-824D42312513}">
          <x14:formula1>
            <xm:f>Rakennusluokitus!$C$2:$C$40</xm:f>
          </x14:formula1>
          <xm:sqref>B1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FED20-57D9-B04A-839C-B2879C474699}">
  <sheetPr>
    <pageSetUpPr fitToPage="1"/>
  </sheetPr>
  <dimension ref="A1:F13"/>
  <sheetViews>
    <sheetView showZeros="0" zoomScale="114" zoomScaleNormal="173" workbookViewId="0">
      <pane ySplit="1" topLeftCell="A2" activePane="bottomLeft" state="frozen"/>
      <selection activeCell="B17" sqref="B17"/>
      <selection pane="bottomLeft" activeCell="A3" sqref="A3"/>
    </sheetView>
  </sheetViews>
  <sheetFormatPr baseColWidth="10" defaultColWidth="9.1640625" defaultRowHeight="15" x14ac:dyDescent="0.2"/>
  <cols>
    <col min="1" max="1" width="24.83203125" style="1" customWidth="1"/>
    <col min="2" max="2" width="22.33203125" style="1" customWidth="1"/>
    <col min="3" max="4" width="80.33203125" style="21" customWidth="1"/>
    <col min="5" max="5" width="42.6640625" style="6" bestFit="1" customWidth="1"/>
    <col min="6" max="6" width="49.33203125" style="6" customWidth="1"/>
    <col min="7" max="16384" width="9.1640625" style="1"/>
  </cols>
  <sheetData>
    <row r="1" spans="1:6" s="25" customFormat="1" ht="16" thickBot="1" x14ac:dyDescent="0.25">
      <c r="A1" s="50" t="s">
        <v>809</v>
      </c>
      <c r="B1" s="47" t="s">
        <v>811</v>
      </c>
      <c r="C1" s="31" t="s">
        <v>86</v>
      </c>
      <c r="D1" s="31" t="s">
        <v>500</v>
      </c>
    </row>
    <row r="2" spans="1:6" s="38" customFormat="1" x14ac:dyDescent="0.2">
      <c r="A2" s="32" t="s">
        <v>119</v>
      </c>
      <c r="B2" s="35"/>
      <c r="C2" s="67"/>
      <c r="D2" s="60"/>
      <c r="E2" s="37"/>
      <c r="F2" s="37"/>
    </row>
    <row r="3" spans="1:6" ht="112" x14ac:dyDescent="0.2">
      <c r="A3" s="8" t="s">
        <v>139</v>
      </c>
      <c r="B3" s="1" t="s">
        <v>474</v>
      </c>
      <c r="C3" s="57" t="s">
        <v>473</v>
      </c>
      <c r="D3" s="9" t="s">
        <v>470</v>
      </c>
      <c r="E3" s="3"/>
      <c r="F3" s="3"/>
    </row>
    <row r="4" spans="1:6" ht="96" x14ac:dyDescent="0.2">
      <c r="A4" s="8" t="s">
        <v>122</v>
      </c>
      <c r="B4" s="1" t="s">
        <v>121</v>
      </c>
      <c r="C4" s="57" t="s">
        <v>812</v>
      </c>
      <c r="D4" s="9" t="s">
        <v>469</v>
      </c>
    </row>
    <row r="5" spans="1:6" ht="112" x14ac:dyDescent="0.2">
      <c r="A5" s="8" t="s">
        <v>144</v>
      </c>
      <c r="B5" s="1" t="s">
        <v>127</v>
      </c>
      <c r="C5" s="57" t="s">
        <v>467</v>
      </c>
      <c r="D5" s="9" t="s">
        <v>470</v>
      </c>
      <c r="E5" s="3"/>
      <c r="F5" s="3"/>
    </row>
    <row r="6" spans="1:6" ht="80" x14ac:dyDescent="0.2">
      <c r="A6" s="8" t="s">
        <v>140</v>
      </c>
      <c r="B6" s="1" t="s">
        <v>124</v>
      </c>
      <c r="C6" s="57" t="s">
        <v>472</v>
      </c>
      <c r="D6" s="9" t="s">
        <v>471</v>
      </c>
      <c r="E6" s="3"/>
    </row>
    <row r="7" spans="1:6" s="38" customFormat="1" x14ac:dyDescent="0.2">
      <c r="A7" s="32" t="s">
        <v>476</v>
      </c>
      <c r="B7" s="35"/>
      <c r="C7" s="65"/>
      <c r="D7" s="36"/>
      <c r="E7" s="37"/>
      <c r="F7" s="37"/>
    </row>
    <row r="8" spans="1:6" ht="48" x14ac:dyDescent="0.2">
      <c r="A8" s="8" t="s">
        <v>120</v>
      </c>
      <c r="B8" s="1" t="s">
        <v>445</v>
      </c>
      <c r="C8" s="59" t="s">
        <v>475</v>
      </c>
      <c r="D8" s="21" t="s">
        <v>468</v>
      </c>
    </row>
    <row r="9" spans="1:6" ht="32" x14ac:dyDescent="0.2">
      <c r="A9" s="8" t="s">
        <v>138</v>
      </c>
      <c r="B9" s="1" t="s">
        <v>123</v>
      </c>
      <c r="C9" s="57" t="s">
        <v>87</v>
      </c>
      <c r="D9" s="9"/>
      <c r="E9" s="1"/>
      <c r="F9" s="1"/>
    </row>
    <row r="10" spans="1:6" s="38" customFormat="1" x14ac:dyDescent="0.2">
      <c r="A10" s="32" t="s">
        <v>478</v>
      </c>
      <c r="B10" s="35"/>
      <c r="C10" s="67"/>
      <c r="D10" s="60"/>
      <c r="E10" s="37"/>
      <c r="F10" s="37"/>
    </row>
    <row r="11" spans="1:6" ht="32" x14ac:dyDescent="0.2">
      <c r="A11" s="8" t="s">
        <v>126</v>
      </c>
      <c r="B11" s="6" t="s">
        <v>125</v>
      </c>
      <c r="C11" s="57" t="s">
        <v>480</v>
      </c>
      <c r="D11" s="9"/>
      <c r="E11" s="3"/>
    </row>
    <row r="12" spans="1:6" ht="48" x14ac:dyDescent="0.2">
      <c r="A12" s="8" t="s">
        <v>479</v>
      </c>
      <c r="B12" s="6" t="s">
        <v>474</v>
      </c>
      <c r="C12" s="57" t="s">
        <v>481</v>
      </c>
      <c r="D12" s="9"/>
      <c r="E12" s="3"/>
    </row>
    <row r="13" spans="1:6" ht="48" x14ac:dyDescent="0.2">
      <c r="A13" s="8" t="s">
        <v>477</v>
      </c>
      <c r="B13" s="1" t="s">
        <v>474</v>
      </c>
      <c r="C13" s="59" t="s">
        <v>482</v>
      </c>
    </row>
  </sheetData>
  <autoFilter ref="A1:F1" xr:uid="{C6EC6AF0-0618-3B40-A8E3-5DA66EBCB9E4}"/>
  <dataConsolidate/>
  <hyperlinks>
    <hyperlink ref="D4" r:id="rId1" location="L16-2P115" xr:uid="{294E4FFB-8DE7-4E4F-A535-8F4CA33E82EE}"/>
    <hyperlink ref="D3" r:id="rId2" location="Pidm45843171532144" xr:uid="{8177237D-C683-1546-9AB1-3839418FF108}"/>
    <hyperlink ref="D5" r:id="rId3" location="Pidm45843171532144" xr:uid="{44ECD284-E14A-1440-BEBB-DB7198BC91FF}"/>
    <hyperlink ref="D6" r:id="rId4" display="https://www.vero.fi/henkiloasiakkaat/asuminen/kiinteistovero/nain-vero-muodostuu/rakennukset/rakennuksen-kokonaisalan-laskeminen/" xr:uid="{32A03CF5-FC68-534C-AA0D-8AA7BC4FAAED}"/>
  </hyperlinks>
  <printOptions horizontalCentered="1"/>
  <pageMargins left="1" right="1" top="0.74803149606299202" bottom="0.74803149606299202" header="0.31496062992126" footer="0.31496062992126"/>
  <pageSetup paperSize="8" scale="73" fitToHeight="0"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C7BEA-6DD4-C54A-855F-F6ED2BA74901}">
  <dimension ref="A1:C100"/>
  <sheetViews>
    <sheetView topLeftCell="A39" zoomScale="175" zoomScaleNormal="175" workbookViewId="0">
      <selection activeCell="B32" sqref="B32"/>
    </sheetView>
  </sheetViews>
  <sheetFormatPr baseColWidth="10" defaultRowHeight="15" x14ac:dyDescent="0.2"/>
  <cols>
    <col min="2" max="2" width="52.5" bestFit="1" customWidth="1"/>
    <col min="3" max="3" width="63.6640625" customWidth="1"/>
  </cols>
  <sheetData>
    <row r="1" spans="1:3" x14ac:dyDescent="0.2">
      <c r="A1" t="s">
        <v>463</v>
      </c>
      <c r="B1" t="s">
        <v>464</v>
      </c>
      <c r="C1" t="s">
        <v>465</v>
      </c>
    </row>
    <row r="2" spans="1:3" x14ac:dyDescent="0.2">
      <c r="A2" s="2" t="s">
        <v>155</v>
      </c>
      <c r="B2" s="2" t="s">
        <v>156</v>
      </c>
      <c r="C2" t="str">
        <f>A2&amp;" "&amp;B2</f>
        <v>0110 Omakotitalot</v>
      </c>
    </row>
    <row r="3" spans="1:3" x14ac:dyDescent="0.2">
      <c r="A3" s="2" t="s">
        <v>158</v>
      </c>
      <c r="B3" s="2" t="s">
        <v>159</v>
      </c>
      <c r="C3" t="str">
        <f>A3&amp;" "&amp;B3</f>
        <v>0111 Paritalot</v>
      </c>
    </row>
    <row r="4" spans="1:3" x14ac:dyDescent="0.2">
      <c r="A4" s="2" t="s">
        <v>161</v>
      </c>
      <c r="B4" s="2" t="s">
        <v>162</v>
      </c>
      <c r="C4" t="str">
        <f t="shared" ref="C4:C19" si="0">A4&amp;" "&amp;B4</f>
        <v>0112 Rivitalot</v>
      </c>
    </row>
    <row r="5" spans="1:3" x14ac:dyDescent="0.2">
      <c r="A5" s="2" t="s">
        <v>165</v>
      </c>
      <c r="B5" s="2" t="s">
        <v>166</v>
      </c>
      <c r="C5" t="str">
        <f t="shared" si="0"/>
        <v>0120 Pienkerrostalot</v>
      </c>
    </row>
    <row r="6" spans="1:3" x14ac:dyDescent="0.2">
      <c r="A6" s="2" t="s">
        <v>168</v>
      </c>
      <c r="B6" s="2" t="s">
        <v>141</v>
      </c>
      <c r="C6" t="str">
        <f t="shared" si="0"/>
        <v>0121 Asuinkerrostalot</v>
      </c>
    </row>
    <row r="7" spans="1:3" x14ac:dyDescent="0.2">
      <c r="A7" s="2" t="s">
        <v>172</v>
      </c>
      <c r="B7" s="2" t="s">
        <v>170</v>
      </c>
      <c r="C7" t="str">
        <f t="shared" si="0"/>
        <v>0130 Asuntolarakennukset</v>
      </c>
    </row>
    <row r="8" spans="1:3" x14ac:dyDescent="0.2">
      <c r="A8" s="2" t="s">
        <v>174</v>
      </c>
      <c r="B8" s="2" t="s">
        <v>173</v>
      </c>
      <c r="C8" t="str">
        <f t="shared" si="0"/>
        <v>0140 Erityisryhmien asuinrakennukset</v>
      </c>
    </row>
    <row r="9" spans="1:3" x14ac:dyDescent="0.2">
      <c r="A9" s="2" t="s">
        <v>176</v>
      </c>
      <c r="B9" s="2" t="s">
        <v>177</v>
      </c>
      <c r="C9" t="str">
        <f t="shared" si="0"/>
        <v>0210 Ympärivuotiseen käyttöön soveltuvat vapaa-ajan asuinrakennukset</v>
      </c>
    </row>
    <row r="10" spans="1:3" x14ac:dyDescent="0.2">
      <c r="A10" s="2" t="s">
        <v>178</v>
      </c>
      <c r="B10" s="2" t="s">
        <v>179</v>
      </c>
      <c r="C10" t="str">
        <f t="shared" si="0"/>
        <v>0211 Osavuotiseen käyttöön soveltuvat vapaa-ajan asuinrakennukset</v>
      </c>
    </row>
    <row r="11" spans="1:3" x14ac:dyDescent="0.2">
      <c r="A11" s="2" t="s">
        <v>181</v>
      </c>
      <c r="B11" s="2" t="s">
        <v>182</v>
      </c>
      <c r="C11" t="str">
        <f t="shared" si="0"/>
        <v>0310 Tukku- ja vähittäiskaupan myymälähallit</v>
      </c>
    </row>
    <row r="12" spans="1:3" x14ac:dyDescent="0.2">
      <c r="A12" s="2" t="s">
        <v>183</v>
      </c>
      <c r="B12" s="2" t="s">
        <v>184</v>
      </c>
      <c r="C12" t="str">
        <f t="shared" si="0"/>
        <v>0311 Kauppakeskukset ja liike- ja tavaratalot</v>
      </c>
    </row>
    <row r="13" spans="1:3" x14ac:dyDescent="0.2">
      <c r="A13" s="2" t="s">
        <v>185</v>
      </c>
      <c r="B13" s="2" t="s">
        <v>186</v>
      </c>
      <c r="C13" t="str">
        <f t="shared" si="0"/>
        <v>0319 Muut myymälärakennukset</v>
      </c>
    </row>
    <row r="14" spans="1:3" x14ac:dyDescent="0.2">
      <c r="A14" s="2" t="s">
        <v>189</v>
      </c>
      <c r="B14" s="2" t="s">
        <v>190</v>
      </c>
      <c r="C14" t="str">
        <f t="shared" si="0"/>
        <v>0320 Hotellit</v>
      </c>
    </row>
    <row r="15" spans="1:3" x14ac:dyDescent="0.2">
      <c r="A15" s="2" t="s">
        <v>192</v>
      </c>
      <c r="B15" s="2" t="s">
        <v>193</v>
      </c>
      <c r="C15" t="str">
        <f t="shared" si="0"/>
        <v>0321 Motellit, hostellit ja vastaavat majoitusliikerakennukset</v>
      </c>
    </row>
    <row r="16" spans="1:3" x14ac:dyDescent="0.2">
      <c r="A16" s="2" t="s">
        <v>194</v>
      </c>
      <c r="B16" s="2" t="s">
        <v>195</v>
      </c>
      <c r="C16" t="str">
        <f t="shared" si="0"/>
        <v>0322 Loma-, lepo- ja virkistyskodit</v>
      </c>
    </row>
    <row r="17" spans="1:3" x14ac:dyDescent="0.2">
      <c r="A17" s="2" t="s">
        <v>196</v>
      </c>
      <c r="B17" s="2" t="s">
        <v>197</v>
      </c>
      <c r="C17" t="str">
        <f t="shared" si="0"/>
        <v>0329 Muut majoitusliikerakennukset</v>
      </c>
    </row>
    <row r="18" spans="1:3" x14ac:dyDescent="0.2">
      <c r="A18" s="2" t="s">
        <v>199</v>
      </c>
      <c r="B18" s="2" t="s">
        <v>198</v>
      </c>
      <c r="C18" t="str">
        <f t="shared" si="0"/>
        <v>0330 Ravintolarakennukset ja vastaavat liikerakennukset</v>
      </c>
    </row>
    <row r="19" spans="1:3" x14ac:dyDescent="0.2">
      <c r="A19" s="2" t="s">
        <v>202</v>
      </c>
      <c r="B19" s="2" t="s">
        <v>201</v>
      </c>
      <c r="C19" t="str">
        <f t="shared" si="0"/>
        <v>0400 Toimistorakennukset</v>
      </c>
    </row>
    <row r="20" spans="1:3" x14ac:dyDescent="0.2">
      <c r="A20" s="2" t="s">
        <v>205</v>
      </c>
      <c r="B20" s="2" t="s">
        <v>206</v>
      </c>
      <c r="C20" t="str">
        <f t="shared" ref="C20:C37" si="1">A20&amp;" "&amp;B20</f>
        <v>0510 Asemarakennukset ja terminaalit</v>
      </c>
    </row>
    <row r="21" spans="1:3" x14ac:dyDescent="0.2">
      <c r="A21" s="2" t="s">
        <v>207</v>
      </c>
      <c r="B21" s="2" t="s">
        <v>208</v>
      </c>
      <c r="C21" t="str">
        <f t="shared" si="1"/>
        <v>0511 Ammattiliikenteen kaluston suojarakennukset</v>
      </c>
    </row>
    <row r="22" spans="1:3" x14ac:dyDescent="0.2">
      <c r="A22" s="2" t="s">
        <v>209</v>
      </c>
      <c r="B22" s="2" t="s">
        <v>210</v>
      </c>
      <c r="C22" t="str">
        <f t="shared" si="1"/>
        <v>0512 Ammattiliikenteen kaluston huoltorakennukset</v>
      </c>
    </row>
    <row r="23" spans="1:3" x14ac:dyDescent="0.2">
      <c r="A23" s="2" t="s">
        <v>211</v>
      </c>
      <c r="B23" s="2" t="s">
        <v>212</v>
      </c>
      <c r="C23" t="str">
        <f t="shared" si="1"/>
        <v>0513 Pysäköintitalot ja -hallit</v>
      </c>
    </row>
    <row r="24" spans="1:3" x14ac:dyDescent="0.2">
      <c r="A24" s="2" t="s">
        <v>213</v>
      </c>
      <c r="B24" s="2" t="s">
        <v>214</v>
      </c>
      <c r="C24" t="str">
        <f t="shared" si="1"/>
        <v>0514 Kulkuneuvojen katokset</v>
      </c>
    </row>
    <row r="25" spans="1:3" x14ac:dyDescent="0.2">
      <c r="A25" s="2" t="s">
        <v>215</v>
      </c>
      <c r="B25" s="2" t="s">
        <v>216</v>
      </c>
      <c r="C25" t="str">
        <f t="shared" si="1"/>
        <v>0520 Datakeskukset ja laitetilat</v>
      </c>
    </row>
    <row r="26" spans="1:3" x14ac:dyDescent="0.2">
      <c r="A26" s="2" t="s">
        <v>217</v>
      </c>
      <c r="B26" s="2" t="s">
        <v>218</v>
      </c>
      <c r="C26" t="str">
        <f t="shared" si="1"/>
        <v>0521 Tietoliikenteen rakennukset</v>
      </c>
    </row>
    <row r="27" spans="1:3" x14ac:dyDescent="0.2">
      <c r="A27" s="2" t="s">
        <v>220</v>
      </c>
      <c r="B27" s="2" t="s">
        <v>219</v>
      </c>
      <c r="C27" t="str">
        <f t="shared" si="1"/>
        <v>0590 Muut liikenteen rakennukset</v>
      </c>
    </row>
    <row r="28" spans="1:3" x14ac:dyDescent="0.2">
      <c r="A28" s="2" t="s">
        <v>222</v>
      </c>
      <c r="B28" s="2" t="s">
        <v>223</v>
      </c>
      <c r="C28" t="str">
        <f t="shared" si="1"/>
        <v>0610 Terveys- ja hyvinvointikeskukset</v>
      </c>
    </row>
    <row r="29" spans="1:3" x14ac:dyDescent="0.2">
      <c r="A29" s="2" t="s">
        <v>224</v>
      </c>
      <c r="B29" s="2" t="s">
        <v>225</v>
      </c>
      <c r="C29" t="str">
        <f t="shared" si="1"/>
        <v>0611 Keskussairaalat</v>
      </c>
    </row>
    <row r="30" spans="1:3" x14ac:dyDescent="0.2">
      <c r="A30" s="2" t="s">
        <v>226</v>
      </c>
      <c r="B30" s="2" t="s">
        <v>227</v>
      </c>
      <c r="C30" t="str">
        <f t="shared" si="1"/>
        <v>0612 Erikoissairaalat ja laboratoriorakennukset</v>
      </c>
    </row>
    <row r="31" spans="1:3" x14ac:dyDescent="0.2">
      <c r="A31" s="2" t="s">
        <v>228</v>
      </c>
      <c r="B31" s="2" t="s">
        <v>229</v>
      </c>
      <c r="C31" t="str">
        <f t="shared" si="1"/>
        <v>0613 Muut sairaalat</v>
      </c>
    </row>
    <row r="32" spans="1:3" x14ac:dyDescent="0.2">
      <c r="A32" s="2" t="s">
        <v>230</v>
      </c>
      <c r="B32" s="2" t="s">
        <v>231</v>
      </c>
      <c r="C32" t="str">
        <f t="shared" si="1"/>
        <v>0614 Kuntoutuslaitokset</v>
      </c>
    </row>
    <row r="33" spans="1:3" x14ac:dyDescent="0.2">
      <c r="A33" s="2" t="s">
        <v>232</v>
      </c>
      <c r="B33" s="2" t="s">
        <v>233</v>
      </c>
      <c r="C33" t="str">
        <f t="shared" si="1"/>
        <v>0615 Eläintenhoitorakennukset</v>
      </c>
    </row>
    <row r="34" spans="1:3" x14ac:dyDescent="0.2">
      <c r="A34" s="2" t="s">
        <v>234</v>
      </c>
      <c r="B34" s="2" t="s">
        <v>235</v>
      </c>
      <c r="C34" t="str">
        <f t="shared" si="1"/>
        <v>0619 Muut terveydenhuoltorakennukset</v>
      </c>
    </row>
    <row r="35" spans="1:3" x14ac:dyDescent="0.2">
      <c r="A35" s="2" t="s">
        <v>236</v>
      </c>
      <c r="B35" s="2" t="s">
        <v>237</v>
      </c>
      <c r="C35" t="str">
        <f t="shared" si="1"/>
        <v>0620 Laitospalvelujen rakennukset</v>
      </c>
    </row>
    <row r="36" spans="1:3" x14ac:dyDescent="0.2">
      <c r="A36" s="2" t="s">
        <v>238</v>
      </c>
      <c r="B36" s="2" t="s">
        <v>239</v>
      </c>
      <c r="C36" t="str">
        <f t="shared" si="1"/>
        <v>0621 Avopalvelujen rakennukset</v>
      </c>
    </row>
    <row r="37" spans="1:3" x14ac:dyDescent="0.2">
      <c r="A37" s="2" t="s">
        <v>241</v>
      </c>
      <c r="B37" s="2" t="s">
        <v>240</v>
      </c>
      <c r="C37" t="str">
        <f t="shared" si="1"/>
        <v>0630 Vankilarakennukset</v>
      </c>
    </row>
    <row r="38" spans="1:3" x14ac:dyDescent="0.2">
      <c r="A38" s="2" t="s">
        <v>243</v>
      </c>
      <c r="B38" s="2" t="s">
        <v>244</v>
      </c>
      <c r="C38" t="str">
        <f t="shared" ref="C38:C100" si="2">A38&amp;" "&amp;B38</f>
        <v>0710 Teatterit, musiikki- ja kongressitalot</v>
      </c>
    </row>
    <row r="39" spans="1:3" x14ac:dyDescent="0.2">
      <c r="A39" s="2" t="s">
        <v>245</v>
      </c>
      <c r="B39" s="2" t="s">
        <v>246</v>
      </c>
      <c r="C39" t="str">
        <f t="shared" si="2"/>
        <v>0711 Elokuvateatterit</v>
      </c>
    </row>
    <row r="40" spans="1:3" x14ac:dyDescent="0.2">
      <c r="A40" s="2" t="s">
        <v>247</v>
      </c>
      <c r="B40" s="2" t="s">
        <v>248</v>
      </c>
      <c r="C40" t="str">
        <f t="shared" si="2"/>
        <v>0712 Kirjastot ja arkistot</v>
      </c>
    </row>
    <row r="41" spans="1:3" x14ac:dyDescent="0.2">
      <c r="A41" s="2" t="s">
        <v>249</v>
      </c>
      <c r="B41" s="2" t="s">
        <v>250</v>
      </c>
      <c r="C41" t="str">
        <f t="shared" si="2"/>
        <v>0713 Museot ja taidegalleriat</v>
      </c>
    </row>
    <row r="42" spans="1:3" x14ac:dyDescent="0.2">
      <c r="A42" s="2" t="s">
        <v>251</v>
      </c>
      <c r="B42" s="2" t="s">
        <v>252</v>
      </c>
      <c r="C42" t="str">
        <f t="shared" si="2"/>
        <v>0714 Näyttely- ja messuhallit</v>
      </c>
    </row>
    <row r="43" spans="1:3" x14ac:dyDescent="0.2">
      <c r="A43" s="2" t="s">
        <v>254</v>
      </c>
      <c r="B43" s="2" t="s">
        <v>253</v>
      </c>
      <c r="C43" t="str">
        <f t="shared" si="2"/>
        <v>0720 Seura- ja kerhorakennukset</v>
      </c>
    </row>
    <row r="44" spans="1:3" x14ac:dyDescent="0.2">
      <c r="A44" s="2" t="s">
        <v>255</v>
      </c>
      <c r="B44" s="2" t="s">
        <v>256</v>
      </c>
      <c r="C44" t="str">
        <f t="shared" si="2"/>
        <v>0730 Uskonnonharjoittamisrakennukset</v>
      </c>
    </row>
    <row r="45" spans="1:3" x14ac:dyDescent="0.2">
      <c r="A45" s="2" t="s">
        <v>257</v>
      </c>
      <c r="B45" s="2" t="s">
        <v>258</v>
      </c>
      <c r="C45" t="str">
        <f t="shared" si="2"/>
        <v>0731 Seurakuntatalot</v>
      </c>
    </row>
    <row r="46" spans="1:3" x14ac:dyDescent="0.2">
      <c r="A46" s="2" t="s">
        <v>259</v>
      </c>
      <c r="B46" s="2" t="s">
        <v>260</v>
      </c>
      <c r="C46" t="str">
        <f t="shared" si="2"/>
        <v>0739 Muut uskonnollisten yhteisöjen rakennukset</v>
      </c>
    </row>
    <row r="47" spans="1:3" x14ac:dyDescent="0.2">
      <c r="A47" s="2" t="s">
        <v>261</v>
      </c>
      <c r="B47" s="2" t="s">
        <v>262</v>
      </c>
      <c r="C47" t="str">
        <f t="shared" si="2"/>
        <v>0740 Jäähallit</v>
      </c>
    </row>
    <row r="48" spans="1:3" x14ac:dyDescent="0.2">
      <c r="A48" s="2" t="s">
        <v>263</v>
      </c>
      <c r="B48" s="2" t="s">
        <v>264</v>
      </c>
      <c r="C48" t="str">
        <f t="shared" si="2"/>
        <v>0741 Uimahallit</v>
      </c>
    </row>
    <row r="49" spans="1:3" x14ac:dyDescent="0.2">
      <c r="A49" s="2" t="s">
        <v>265</v>
      </c>
      <c r="B49" s="2" t="s">
        <v>266</v>
      </c>
      <c r="C49" t="str">
        <f t="shared" si="2"/>
        <v>0742 Monitoimihallit</v>
      </c>
    </row>
    <row r="50" spans="1:3" x14ac:dyDescent="0.2">
      <c r="A50" s="2" t="s">
        <v>267</v>
      </c>
      <c r="B50" s="2" t="s">
        <v>268</v>
      </c>
      <c r="C50" t="str">
        <f t="shared" si="2"/>
        <v>0743 Urheilu- ja palloiluhallit</v>
      </c>
    </row>
    <row r="51" spans="1:3" x14ac:dyDescent="0.2">
      <c r="A51" s="2" t="s">
        <v>269</v>
      </c>
      <c r="B51" s="2" t="s">
        <v>270</v>
      </c>
      <c r="C51" t="str">
        <f t="shared" si="2"/>
        <v>0744 Stadion- ja katsomorakennukset</v>
      </c>
    </row>
    <row r="52" spans="1:3" x14ac:dyDescent="0.2">
      <c r="A52" s="2" t="s">
        <v>271</v>
      </c>
      <c r="B52" s="2" t="s">
        <v>272</v>
      </c>
      <c r="C52" t="str">
        <f t="shared" si="2"/>
        <v>0749 Muut urheilu- ja liikuntarakennukset</v>
      </c>
    </row>
    <row r="53" spans="1:3" x14ac:dyDescent="0.2">
      <c r="A53" s="2" t="s">
        <v>274</v>
      </c>
      <c r="B53" s="2" t="s">
        <v>273</v>
      </c>
      <c r="C53" t="str">
        <f t="shared" si="2"/>
        <v>0790 Muut kokoontumisrakennukset</v>
      </c>
    </row>
    <row r="54" spans="1:3" x14ac:dyDescent="0.2">
      <c r="A54" s="2" t="s">
        <v>275</v>
      </c>
      <c r="B54" s="2" t="s">
        <v>276</v>
      </c>
      <c r="C54" t="str">
        <f t="shared" si="2"/>
        <v>0810 Lasten päiväkodit</v>
      </c>
    </row>
    <row r="55" spans="1:3" x14ac:dyDescent="0.2">
      <c r="A55" s="2" t="s">
        <v>278</v>
      </c>
      <c r="B55" s="2" t="s">
        <v>277</v>
      </c>
      <c r="C55" t="str">
        <f t="shared" si="2"/>
        <v>0820 Yleissivistävien oppilaitosten rakennukset</v>
      </c>
    </row>
    <row r="56" spans="1:3" x14ac:dyDescent="0.2">
      <c r="A56" s="2" t="s">
        <v>280</v>
      </c>
      <c r="B56" s="2" t="s">
        <v>279</v>
      </c>
      <c r="C56" t="str">
        <f t="shared" si="2"/>
        <v>0830 Ammatillisten oppilaitosten rakennukset</v>
      </c>
    </row>
    <row r="57" spans="1:3" x14ac:dyDescent="0.2">
      <c r="A57" s="2" t="s">
        <v>281</v>
      </c>
      <c r="B57" s="2" t="s">
        <v>282</v>
      </c>
      <c r="C57" t="str">
        <f t="shared" si="2"/>
        <v>0840 Korkeakoulurakennukset</v>
      </c>
    </row>
    <row r="58" spans="1:3" x14ac:dyDescent="0.2">
      <c r="A58" s="2" t="s">
        <v>283</v>
      </c>
      <c r="B58" s="2" t="s">
        <v>284</v>
      </c>
      <c r="C58" t="str">
        <f t="shared" si="2"/>
        <v>0841 Tutkimuslaitosrakennukset</v>
      </c>
    </row>
    <row r="59" spans="1:3" x14ac:dyDescent="0.2">
      <c r="A59" s="2" t="s">
        <v>285</v>
      </c>
      <c r="B59" s="2" t="s">
        <v>286</v>
      </c>
      <c r="C59" t="str">
        <f t="shared" si="2"/>
        <v>0890 Vapaan sivistystyön opetusrakennukset</v>
      </c>
    </row>
    <row r="60" spans="1:3" x14ac:dyDescent="0.2">
      <c r="A60" s="2" t="s">
        <v>288</v>
      </c>
      <c r="B60" s="2" t="s">
        <v>289</v>
      </c>
      <c r="C60" t="str">
        <f t="shared" si="2"/>
        <v>0891 Järjestöjen, liittojen, työnantajien ja vastaavien opetusrakennukset</v>
      </c>
    </row>
    <row r="61" spans="1:3" x14ac:dyDescent="0.2">
      <c r="A61" s="2" t="s">
        <v>291</v>
      </c>
      <c r="B61" s="2" t="s">
        <v>292</v>
      </c>
      <c r="C61" t="str">
        <f t="shared" si="2"/>
        <v>0910 Yleiskäyttöiset teollisuushallit</v>
      </c>
    </row>
    <row r="62" spans="1:3" x14ac:dyDescent="0.2">
      <c r="A62" s="2" t="s">
        <v>293</v>
      </c>
      <c r="B62" s="2" t="s">
        <v>294</v>
      </c>
      <c r="C62" t="str">
        <f t="shared" si="2"/>
        <v>0911 Raskaan teollisuuden tehdasrakennukset</v>
      </c>
    </row>
    <row r="63" spans="1:3" x14ac:dyDescent="0.2">
      <c r="A63" s="2" t="s">
        <v>295</v>
      </c>
      <c r="B63" s="2" t="s">
        <v>296</v>
      </c>
      <c r="C63" t="str">
        <f t="shared" si="2"/>
        <v>0912 Elintarviketeollisuuden tuotantorakennukset</v>
      </c>
    </row>
    <row r="64" spans="1:3" x14ac:dyDescent="0.2">
      <c r="A64" s="2" t="s">
        <v>297</v>
      </c>
      <c r="B64" s="2" t="s">
        <v>298</v>
      </c>
      <c r="C64" t="str">
        <f t="shared" si="2"/>
        <v>0919 Muut teollisuuden tuotantorakennukset</v>
      </c>
    </row>
    <row r="65" spans="1:3" x14ac:dyDescent="0.2">
      <c r="A65" s="2" t="s">
        <v>300</v>
      </c>
      <c r="B65" s="2" t="s">
        <v>299</v>
      </c>
      <c r="C65" t="str">
        <f t="shared" si="2"/>
        <v>0920 Teollisuus- ja pienteollisuustalot</v>
      </c>
    </row>
    <row r="66" spans="1:3" x14ac:dyDescent="0.2">
      <c r="A66" s="2" t="s">
        <v>301</v>
      </c>
      <c r="B66" s="2" t="s">
        <v>302</v>
      </c>
      <c r="C66" t="str">
        <f t="shared" si="2"/>
        <v>0930 Metallimalmien käsittelyrakennukset</v>
      </c>
    </row>
    <row r="67" spans="1:3" x14ac:dyDescent="0.2">
      <c r="A67" s="2" t="s">
        <v>303</v>
      </c>
      <c r="B67" s="2" t="s">
        <v>304</v>
      </c>
      <c r="C67" t="str">
        <f t="shared" si="2"/>
        <v>0939 Muut kaivannaistoiminnan rakennukset</v>
      </c>
    </row>
    <row r="68" spans="1:3" x14ac:dyDescent="0.2">
      <c r="A68" s="2" t="s">
        <v>305</v>
      </c>
      <c r="B68" s="2" t="s">
        <v>306</v>
      </c>
      <c r="C68" t="str">
        <f t="shared" si="2"/>
        <v>1010 Sähköenergian tuotantorakennukset</v>
      </c>
    </row>
    <row r="69" spans="1:3" x14ac:dyDescent="0.2">
      <c r="A69" s="2" t="s">
        <v>307</v>
      </c>
      <c r="B69" s="2" t="s">
        <v>308</v>
      </c>
      <c r="C69" t="str">
        <f t="shared" si="2"/>
        <v>1011 Lämpö- ja kylmäenergian tuotantorakennukset</v>
      </c>
    </row>
    <row r="70" spans="1:3" x14ac:dyDescent="0.2">
      <c r="A70" s="2" t="s">
        <v>309</v>
      </c>
      <c r="B70" s="2" t="s">
        <v>310</v>
      </c>
      <c r="C70" t="str">
        <f t="shared" si="2"/>
        <v>1090 Energiansiirtorakennukset</v>
      </c>
    </row>
    <row r="71" spans="1:3" x14ac:dyDescent="0.2">
      <c r="A71" s="2" t="s">
        <v>311</v>
      </c>
      <c r="B71" s="2" t="s">
        <v>312</v>
      </c>
      <c r="C71" t="str">
        <f t="shared" si="2"/>
        <v>1091 Energianvarastointirakennukset</v>
      </c>
    </row>
    <row r="72" spans="1:3" x14ac:dyDescent="0.2">
      <c r="A72" s="2" t="s">
        <v>313</v>
      </c>
      <c r="B72" s="2" t="s">
        <v>314</v>
      </c>
      <c r="C72" t="str">
        <f t="shared" si="2"/>
        <v>1110 Vedenotto-, vedenpuhdistus- ja vedenjakelurakennukset</v>
      </c>
    </row>
    <row r="73" spans="1:3" x14ac:dyDescent="0.2">
      <c r="A73" s="2" t="s">
        <v>315</v>
      </c>
      <c r="B73" s="2" t="s">
        <v>316</v>
      </c>
      <c r="C73" t="str">
        <f t="shared" si="2"/>
        <v>1120 Jätteenkeruu-, jätteenkäsittely- ja jätteenvarastointirakennukset</v>
      </c>
    </row>
    <row r="74" spans="1:3" x14ac:dyDescent="0.2">
      <c r="A74" s="2" t="s">
        <v>318</v>
      </c>
      <c r="B74" s="2" t="s">
        <v>317</v>
      </c>
      <c r="C74" t="str">
        <f t="shared" si="2"/>
        <v>1130 Materiaalien kierrätysrakennukset</v>
      </c>
    </row>
    <row r="75" spans="1:3" x14ac:dyDescent="0.2">
      <c r="A75" s="2" t="s">
        <v>319</v>
      </c>
      <c r="B75" s="2" t="s">
        <v>320</v>
      </c>
      <c r="C75" t="str">
        <f t="shared" si="2"/>
        <v>1210 Lämmittämättömät varastot</v>
      </c>
    </row>
    <row r="76" spans="1:3" x14ac:dyDescent="0.2">
      <c r="A76" s="2" t="s">
        <v>321</v>
      </c>
      <c r="B76" s="2" t="s">
        <v>322</v>
      </c>
      <c r="C76" t="str">
        <f t="shared" si="2"/>
        <v>1211 Lämpimät varastot</v>
      </c>
    </row>
    <row r="77" spans="1:3" x14ac:dyDescent="0.2">
      <c r="A77" s="2" t="s">
        <v>323</v>
      </c>
      <c r="B77" s="2" t="s">
        <v>324</v>
      </c>
      <c r="C77" t="str">
        <f t="shared" si="2"/>
        <v>1212 Kylmä- ja pakastevarastot</v>
      </c>
    </row>
    <row r="78" spans="1:3" x14ac:dyDescent="0.2">
      <c r="A78" s="2" t="s">
        <v>325</v>
      </c>
      <c r="B78" s="2" t="s">
        <v>326</v>
      </c>
      <c r="C78" t="str">
        <f t="shared" si="2"/>
        <v>1213 Muut olosuhteiltaan säädellyt varastot</v>
      </c>
    </row>
    <row r="79" spans="1:3" x14ac:dyDescent="0.2">
      <c r="A79" s="2" t="s">
        <v>327</v>
      </c>
      <c r="B79" s="2" t="s">
        <v>328</v>
      </c>
      <c r="C79" t="str">
        <f t="shared" si="2"/>
        <v>1214 Logistiikkakeskukset ja muut monikäyttöiset varastorakennukset</v>
      </c>
    </row>
    <row r="80" spans="1:3" x14ac:dyDescent="0.2">
      <c r="A80" s="2" t="s">
        <v>329</v>
      </c>
      <c r="B80" s="2" t="s">
        <v>330</v>
      </c>
      <c r="C80" t="str">
        <f t="shared" si="2"/>
        <v>1215 Varastokatokset</v>
      </c>
    </row>
    <row r="81" spans="1:3" x14ac:dyDescent="0.2">
      <c r="A81" s="2" t="s">
        <v>331</v>
      </c>
      <c r="B81" s="2" t="s">
        <v>332</v>
      </c>
      <c r="C81" t="str">
        <f t="shared" si="2"/>
        <v>1310 Paloasemat</v>
      </c>
    </row>
    <row r="82" spans="1:3" x14ac:dyDescent="0.2">
      <c r="A82" s="2" t="s">
        <v>333</v>
      </c>
      <c r="B82" s="2" t="s">
        <v>334</v>
      </c>
      <c r="C82" t="str">
        <f t="shared" si="2"/>
        <v>1311 Väestönsuojat</v>
      </c>
    </row>
    <row r="83" spans="1:3" x14ac:dyDescent="0.2">
      <c r="A83" s="2" t="s">
        <v>335</v>
      </c>
      <c r="B83" s="2" t="s">
        <v>336</v>
      </c>
      <c r="C83" t="str">
        <f t="shared" si="2"/>
        <v>1319 Muut pelastustoimen rakennukset</v>
      </c>
    </row>
    <row r="84" spans="1:3" x14ac:dyDescent="0.2">
      <c r="A84" s="2" t="s">
        <v>337</v>
      </c>
      <c r="B84" s="2" t="s">
        <v>338</v>
      </c>
      <c r="C84" t="str">
        <f t="shared" si="2"/>
        <v>1410 Lypsykarjarakennukset</v>
      </c>
    </row>
    <row r="85" spans="1:3" x14ac:dyDescent="0.2">
      <c r="A85" s="2" t="s">
        <v>339</v>
      </c>
      <c r="B85" s="2" t="s">
        <v>340</v>
      </c>
      <c r="C85" t="str">
        <f t="shared" si="2"/>
        <v>1411 Lihakarjarakennukset</v>
      </c>
    </row>
    <row r="86" spans="1:3" x14ac:dyDescent="0.2">
      <c r="A86" s="2" t="s">
        <v>341</v>
      </c>
      <c r="B86" s="2" t="s">
        <v>342</v>
      </c>
      <c r="C86" t="str">
        <f t="shared" si="2"/>
        <v>1412 Sikalat</v>
      </c>
    </row>
    <row r="87" spans="1:3" x14ac:dyDescent="0.2">
      <c r="A87" s="2" t="s">
        <v>343</v>
      </c>
      <c r="B87" s="2" t="s">
        <v>344</v>
      </c>
      <c r="C87" t="str">
        <f t="shared" si="2"/>
        <v>1413 Lampolat ja vuohinavetat</v>
      </c>
    </row>
    <row r="88" spans="1:3" x14ac:dyDescent="0.2">
      <c r="A88" s="2" t="s">
        <v>345</v>
      </c>
      <c r="B88" s="2" t="s">
        <v>346</v>
      </c>
      <c r="C88" t="str">
        <f t="shared" si="2"/>
        <v>1414 Hevostallit</v>
      </c>
    </row>
    <row r="89" spans="1:3" x14ac:dyDescent="0.2">
      <c r="A89" s="2" t="s">
        <v>347</v>
      </c>
      <c r="B89" s="2" t="s">
        <v>348</v>
      </c>
      <c r="C89" t="str">
        <f t="shared" si="2"/>
        <v>1415 Siipikarjarakennukset</v>
      </c>
    </row>
    <row r="90" spans="1:3" x14ac:dyDescent="0.2">
      <c r="A90" s="2" t="s">
        <v>349</v>
      </c>
      <c r="B90" s="2" t="s">
        <v>350</v>
      </c>
      <c r="C90" t="str">
        <f t="shared" si="2"/>
        <v>1416 Turkiseläinrakennukset</v>
      </c>
    </row>
    <row r="91" spans="1:3" x14ac:dyDescent="0.2">
      <c r="A91" s="2" t="s">
        <v>351</v>
      </c>
      <c r="B91" s="2" t="s">
        <v>352</v>
      </c>
      <c r="C91" t="str">
        <f t="shared" si="2"/>
        <v>1419 Muut eläinsuojat</v>
      </c>
    </row>
    <row r="92" spans="1:3" x14ac:dyDescent="0.2">
      <c r="A92" s="2" t="s">
        <v>353</v>
      </c>
      <c r="B92" s="2" t="s">
        <v>354</v>
      </c>
      <c r="C92" t="str">
        <f t="shared" si="2"/>
        <v>1490 Kasvihuoneet</v>
      </c>
    </row>
    <row r="93" spans="1:3" x14ac:dyDescent="0.2">
      <c r="A93" s="2" t="s">
        <v>355</v>
      </c>
      <c r="B93" s="2" t="s">
        <v>356</v>
      </c>
      <c r="C93" t="str">
        <f t="shared" si="2"/>
        <v>1491 Viljankuivaamot ja viljansäilytysrakennukset</v>
      </c>
    </row>
    <row r="94" spans="1:3" x14ac:dyDescent="0.2">
      <c r="A94" s="2" t="s">
        <v>357</v>
      </c>
      <c r="B94" s="2" t="s">
        <v>358</v>
      </c>
      <c r="C94" t="str">
        <f t="shared" si="2"/>
        <v>1492 Maatalouden varastorakennukset</v>
      </c>
    </row>
    <row r="95" spans="1:3" x14ac:dyDescent="0.2">
      <c r="A95" s="2" t="s">
        <v>359</v>
      </c>
      <c r="B95" s="2" t="s">
        <v>360</v>
      </c>
      <c r="C95" t="str">
        <f t="shared" si="2"/>
        <v>1493 Lantalat</v>
      </c>
    </row>
    <row r="96" spans="1:3" x14ac:dyDescent="0.2">
      <c r="A96" s="2" t="s">
        <v>361</v>
      </c>
      <c r="B96" s="2" t="s">
        <v>362</v>
      </c>
      <c r="C96" t="str">
        <f t="shared" si="2"/>
        <v>1499 Muut maa-, metsä- ja kalatalouden rakennukset</v>
      </c>
    </row>
    <row r="97" spans="1:3" x14ac:dyDescent="0.2">
      <c r="A97" s="2" t="s">
        <v>363</v>
      </c>
      <c r="B97" s="2" t="s">
        <v>364</v>
      </c>
      <c r="C97" t="str">
        <f t="shared" si="2"/>
        <v>1910 Saunarakennukset</v>
      </c>
    </row>
    <row r="98" spans="1:3" x14ac:dyDescent="0.2">
      <c r="A98" s="2" t="s">
        <v>365</v>
      </c>
      <c r="B98" s="2" t="s">
        <v>366</v>
      </c>
      <c r="C98" t="str">
        <f t="shared" si="2"/>
        <v>1911 Talousrakennukset</v>
      </c>
    </row>
    <row r="99" spans="1:3" x14ac:dyDescent="0.2">
      <c r="A99" s="2" t="s">
        <v>367</v>
      </c>
      <c r="B99" s="2" t="s">
        <v>368</v>
      </c>
      <c r="C99" t="str">
        <f t="shared" si="2"/>
        <v>1912 Majat ja tuvat</v>
      </c>
    </row>
    <row r="100" spans="1:3" x14ac:dyDescent="0.2">
      <c r="A100" s="2" t="s">
        <v>369</v>
      </c>
      <c r="B100" s="2" t="s">
        <v>370</v>
      </c>
      <c r="C100" t="str">
        <f t="shared" si="2"/>
        <v>1919 Muualla luokittelemattomat rakennukset</v>
      </c>
    </row>
  </sheetData>
  <autoFilter ref="A1:C40" xr:uid="{68BC7BEA-6DD4-C54A-855F-F6ED2BA7490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Laskentataulukot</vt:lpstr>
      </vt:variant>
      <vt:variant>
        <vt:i4>5</vt:i4>
      </vt:variant>
      <vt:variant>
        <vt:lpstr>Nimetyt alueet</vt:lpstr>
      </vt:variant>
      <vt:variant>
        <vt:i4>3</vt:i4>
      </vt:variant>
    </vt:vector>
  </HeadingPairs>
  <TitlesOfParts>
    <vt:vector size="8" baseType="lpstr">
      <vt:lpstr>Ohje</vt:lpstr>
      <vt:lpstr>RAVA3</vt:lpstr>
      <vt:lpstr>RAVA-tilatyypit</vt:lpstr>
      <vt:lpstr>LAAJUUSTIEDOT</vt:lpstr>
      <vt:lpstr>Rakennusluokitus</vt:lpstr>
      <vt:lpstr>LAAJUUSTIEDOT!Tulostusalue</vt:lpstr>
      <vt:lpstr>'RAVA-tilatyypit'!Tulostusalue</vt:lpstr>
      <vt:lpstr>RAVA3!Tulostusalue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 Henttinen</dc:creator>
  <cp:lastModifiedBy>Tomi Henttinen</cp:lastModifiedBy>
  <cp:lastPrinted>2023-06-19T15:05:12Z</cp:lastPrinted>
  <dcterms:created xsi:type="dcterms:W3CDTF">2014-03-27T09:23:24Z</dcterms:created>
  <dcterms:modified xsi:type="dcterms:W3CDTF">2023-09-11T03:57:14Z</dcterms:modified>
</cp:coreProperties>
</file>